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U Data Book for Web\Cohort and Program Tracking\"/>
    </mc:Choice>
  </mc:AlternateContent>
  <xr:revisionPtr revIDLastSave="0" documentId="13_ncr:1_{7E748C6F-962C-49E0-B987-BA873D665DBE}" xr6:coauthVersionLast="47" xr6:coauthVersionMax="47" xr10:uidLastSave="{00000000-0000-0000-0000-000000000000}"/>
  <bookViews>
    <workbookView xWindow="25080" yWindow="-120" windowWidth="25440" windowHeight="15390" activeTab="3" xr2:uid="{00000000-000D-0000-FFFF-FFFF00000000}"/>
  </bookViews>
  <sheets>
    <sheet name="AS" sheetId="3" r:id="rId1"/>
    <sheet name="BA" sheetId="4" r:id="rId2"/>
    <sheet name="ED" sheetId="5" r:id="rId3"/>
    <sheet name="EG" sheetId="6" r:id="rId4"/>
    <sheet name="HS" sheetId="7" r:id="rId5"/>
    <sheet name="NR" sheetId="8" r:id="rId6"/>
    <sheet name="UP" sheetId="9" r:id="rId7"/>
    <sheet name="data" sheetId="10" state="hidden" r:id="rId8"/>
  </sheets>
  <definedNames>
    <definedName name="_xlnm.Print_Titles" localSheetId="0">AS!$A:$C,AS!$1:$2</definedName>
    <definedName name="_xlnm.Print_Titles" localSheetId="1">BA!$C:$C</definedName>
    <definedName name="_xlnm.Print_Titles" localSheetId="2">ED!$C:$C</definedName>
    <definedName name="_xlnm.Print_Titles" localSheetId="3">EG!$C:$C</definedName>
    <definedName name="_xlnm.Print_Titles" localSheetId="4">HS!$C:$C</definedName>
    <definedName name="_xlnm.Print_Titles" localSheetId="5">NR!$C:$C</definedName>
    <definedName name="_xlnm.Print_Titles" localSheetId="6">UP!$C:$C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7" i="7" l="1"/>
  <c r="AJ17" i="7"/>
  <c r="AI17" i="7"/>
  <c r="AK17" i="7" s="1"/>
  <c r="AG17" i="7"/>
  <c r="AH17" i="7" s="1"/>
  <c r="AF17" i="7"/>
  <c r="AL16" i="7"/>
  <c r="AJ16" i="7"/>
  <c r="AI16" i="7"/>
  <c r="AK16" i="7" s="1"/>
  <c r="AG16" i="7"/>
  <c r="AF16" i="7"/>
  <c r="AH16" i="7" s="1"/>
  <c r="AL15" i="7"/>
  <c r="AK15" i="7"/>
  <c r="AJ15" i="7"/>
  <c r="AI15" i="7"/>
  <c r="AG15" i="7"/>
  <c r="AF15" i="7"/>
  <c r="AH15" i="7" s="1"/>
  <c r="AL14" i="7"/>
  <c r="AJ14" i="7"/>
  <c r="AI14" i="7"/>
  <c r="AK14" i="7" s="1"/>
  <c r="AG14" i="7"/>
  <c r="AF14" i="7"/>
  <c r="AH14" i="7" s="1"/>
  <c r="AL13" i="7"/>
  <c r="AJ13" i="7"/>
  <c r="AI13" i="7"/>
  <c r="AK13" i="7" s="1"/>
  <c r="AG13" i="7"/>
  <c r="AF13" i="7"/>
  <c r="AH13" i="7" s="1"/>
  <c r="AL12" i="7"/>
  <c r="AJ12" i="7"/>
  <c r="AK12" i="7" s="1"/>
  <c r="AI12" i="7"/>
  <c r="AG12" i="7"/>
  <c r="AH12" i="7" s="1"/>
  <c r="AF12" i="7"/>
  <c r="AL14" i="6"/>
  <c r="AJ14" i="6"/>
  <c r="AI14" i="6"/>
  <c r="AK14" i="6" s="1"/>
  <c r="AG14" i="6"/>
  <c r="AH14" i="6" s="1"/>
  <c r="AF14" i="6"/>
  <c r="AL13" i="6"/>
  <c r="AJ13" i="6"/>
  <c r="AI13" i="6"/>
  <c r="AK13" i="6" s="1"/>
  <c r="AG13" i="6"/>
  <c r="AF13" i="6"/>
  <c r="AH13" i="6" s="1"/>
  <c r="AL12" i="6"/>
  <c r="AK12" i="6"/>
  <c r="AJ12" i="6"/>
  <c r="AI12" i="6"/>
  <c r="AG12" i="6"/>
  <c r="AF12" i="6"/>
  <c r="AH12" i="6" s="1"/>
  <c r="AL11" i="6"/>
  <c r="AJ11" i="6"/>
  <c r="AI11" i="6"/>
  <c r="AK11" i="6" s="1"/>
  <c r="AG11" i="6"/>
  <c r="AF11" i="6"/>
  <c r="AH11" i="6" s="1"/>
  <c r="AL10" i="9"/>
  <c r="AJ10" i="9"/>
  <c r="AI10" i="9"/>
  <c r="AK10" i="9" s="1"/>
  <c r="AG10" i="9"/>
  <c r="AF10" i="9"/>
  <c r="AL9" i="9"/>
  <c r="AJ9" i="9"/>
  <c r="AI9" i="9"/>
  <c r="AK9" i="9" s="1"/>
  <c r="AG9" i="9"/>
  <c r="AF9" i="9"/>
  <c r="AL8" i="9"/>
  <c r="AJ8" i="9"/>
  <c r="AI8" i="9"/>
  <c r="AK8" i="9" s="1"/>
  <c r="AG8" i="9"/>
  <c r="AF8" i="9"/>
  <c r="AH8" i="9" s="1"/>
  <c r="AL7" i="9"/>
  <c r="AJ7" i="9"/>
  <c r="AI7" i="9"/>
  <c r="AG7" i="9"/>
  <c r="AF7" i="9"/>
  <c r="AH7" i="9" s="1"/>
  <c r="AK7" i="9"/>
  <c r="AL7" i="8"/>
  <c r="AJ7" i="8"/>
  <c r="AI7" i="8"/>
  <c r="AK7" i="8" s="1"/>
  <c r="AG7" i="8"/>
  <c r="AF7" i="8"/>
  <c r="AH7" i="8" s="1"/>
  <c r="AL11" i="7"/>
  <c r="AJ11" i="7"/>
  <c r="AI11" i="7"/>
  <c r="AG11" i="7"/>
  <c r="AF11" i="7"/>
  <c r="AL10" i="7"/>
  <c r="AJ10" i="7"/>
  <c r="AI10" i="7"/>
  <c r="AG10" i="7"/>
  <c r="AF10" i="7"/>
  <c r="AL9" i="7"/>
  <c r="AJ9" i="7"/>
  <c r="AI9" i="7"/>
  <c r="AK9" i="7" s="1"/>
  <c r="AG9" i="7"/>
  <c r="AF9" i="7"/>
  <c r="AL8" i="7"/>
  <c r="AJ8" i="7"/>
  <c r="AI8" i="7"/>
  <c r="AK8" i="7" s="1"/>
  <c r="AG8" i="7"/>
  <c r="AF8" i="7"/>
  <c r="AL7" i="7"/>
  <c r="AJ7" i="7"/>
  <c r="AI7" i="7"/>
  <c r="AG7" i="7"/>
  <c r="AF7" i="7"/>
  <c r="AH7" i="7" s="1"/>
  <c r="AL16" i="6"/>
  <c r="AJ16" i="6"/>
  <c r="AI16" i="6"/>
  <c r="AG16" i="6"/>
  <c r="AH16" i="6" s="1"/>
  <c r="AF16" i="6"/>
  <c r="AL15" i="6"/>
  <c r="AJ15" i="6"/>
  <c r="AI15" i="6"/>
  <c r="AG15" i="6"/>
  <c r="AF15" i="6"/>
  <c r="AL7" i="6"/>
  <c r="AJ7" i="6"/>
  <c r="AI7" i="6"/>
  <c r="AG7" i="6"/>
  <c r="AF7" i="6"/>
  <c r="AE7" i="6"/>
  <c r="AC7" i="6"/>
  <c r="AB7" i="6"/>
  <c r="AD7" i="6" s="1"/>
  <c r="AA7" i="6"/>
  <c r="Z7" i="6"/>
  <c r="Y7" i="6"/>
  <c r="AL10" i="6"/>
  <c r="AJ10" i="6"/>
  <c r="AI10" i="6"/>
  <c r="AG10" i="6"/>
  <c r="AF10" i="6"/>
  <c r="AL9" i="6"/>
  <c r="AJ9" i="6"/>
  <c r="AI9" i="6"/>
  <c r="AG9" i="6"/>
  <c r="AF9" i="6"/>
  <c r="AL8" i="6"/>
  <c r="AJ8" i="6"/>
  <c r="AI8" i="6"/>
  <c r="AK8" i="6" s="1"/>
  <c r="AG8" i="6"/>
  <c r="AF8" i="6"/>
  <c r="AK15" i="6"/>
  <c r="AL9" i="5"/>
  <c r="AJ9" i="5"/>
  <c r="AI9" i="5"/>
  <c r="AG9" i="5"/>
  <c r="AH9" i="5" s="1"/>
  <c r="AF9" i="5"/>
  <c r="AL8" i="5"/>
  <c r="AJ8" i="5"/>
  <c r="AI8" i="5"/>
  <c r="AG8" i="5"/>
  <c r="AF8" i="5"/>
  <c r="AL7" i="5"/>
  <c r="AJ7" i="5"/>
  <c r="AI7" i="5"/>
  <c r="AK7" i="5" s="1"/>
  <c r="AG7" i="5"/>
  <c r="AH7" i="5" s="1"/>
  <c r="AF7" i="5"/>
  <c r="AL19" i="4"/>
  <c r="AJ19" i="4"/>
  <c r="AI19" i="4"/>
  <c r="AK19" i="4" s="1"/>
  <c r="AG19" i="4"/>
  <c r="AF19" i="4"/>
  <c r="AH19" i="4" s="1"/>
  <c r="AL18" i="4"/>
  <c r="AJ18" i="4"/>
  <c r="AI18" i="4"/>
  <c r="AG18" i="4"/>
  <c r="AF18" i="4"/>
  <c r="AH18" i="4" s="1"/>
  <c r="AL17" i="4"/>
  <c r="AJ17" i="4"/>
  <c r="AI17" i="4"/>
  <c r="AK17" i="4" s="1"/>
  <c r="AG17" i="4"/>
  <c r="AF17" i="4"/>
  <c r="AL16" i="4"/>
  <c r="AJ16" i="4"/>
  <c r="AI16" i="4"/>
  <c r="AG16" i="4"/>
  <c r="AH16" i="4" s="1"/>
  <c r="AF16" i="4"/>
  <c r="AL15" i="4"/>
  <c r="AJ15" i="4"/>
  <c r="AI15" i="4"/>
  <c r="AG15" i="4"/>
  <c r="AF15" i="4"/>
  <c r="AL14" i="4"/>
  <c r="AJ14" i="4"/>
  <c r="AI14" i="4"/>
  <c r="AG14" i="4"/>
  <c r="AF14" i="4"/>
  <c r="AH14" i="4" s="1"/>
  <c r="AL13" i="4"/>
  <c r="AJ13" i="4"/>
  <c r="AI13" i="4"/>
  <c r="AK13" i="4" s="1"/>
  <c r="AG13" i="4"/>
  <c r="AF13" i="4"/>
  <c r="AL12" i="4"/>
  <c r="AJ12" i="4"/>
  <c r="AI12" i="4"/>
  <c r="AG12" i="4"/>
  <c r="AH12" i="4" s="1"/>
  <c r="AF12" i="4"/>
  <c r="AL11" i="4"/>
  <c r="AK11" i="4"/>
  <c r="AJ11" i="4"/>
  <c r="AI11" i="4"/>
  <c r="AG11" i="4"/>
  <c r="AF11" i="4"/>
  <c r="AL10" i="4"/>
  <c r="AJ10" i="4"/>
  <c r="AI10" i="4"/>
  <c r="AG10" i="4"/>
  <c r="AF10" i="4"/>
  <c r="AL9" i="4"/>
  <c r="AJ9" i="4"/>
  <c r="AI9" i="4"/>
  <c r="AG9" i="4"/>
  <c r="AF9" i="4"/>
  <c r="AL8" i="4"/>
  <c r="AJ8" i="4"/>
  <c r="AK8" i="4" s="1"/>
  <c r="AI8" i="4"/>
  <c r="AG8" i="4"/>
  <c r="AH8" i="4" s="1"/>
  <c r="AF8" i="4"/>
  <c r="AL7" i="4"/>
  <c r="AJ7" i="4"/>
  <c r="AI7" i="4"/>
  <c r="AK7" i="4" s="1"/>
  <c r="AG7" i="4"/>
  <c r="AF7" i="4"/>
  <c r="AH7" i="4"/>
  <c r="AL52" i="3"/>
  <c r="AJ52" i="3"/>
  <c r="AI52" i="3"/>
  <c r="AK52" i="3" s="1"/>
  <c r="AG52" i="3"/>
  <c r="AF52" i="3"/>
  <c r="AH52" i="3" s="1"/>
  <c r="AL51" i="3"/>
  <c r="AJ51" i="3"/>
  <c r="AI51" i="3"/>
  <c r="AG51" i="3"/>
  <c r="AF51" i="3"/>
  <c r="AL50" i="3"/>
  <c r="AJ50" i="3"/>
  <c r="AI50" i="3"/>
  <c r="AK50" i="3" s="1"/>
  <c r="AG50" i="3"/>
  <c r="AF50" i="3"/>
  <c r="AL49" i="3"/>
  <c r="AJ49" i="3"/>
  <c r="AI49" i="3"/>
  <c r="AG49" i="3"/>
  <c r="AF49" i="3"/>
  <c r="AL48" i="3"/>
  <c r="AJ48" i="3"/>
  <c r="AI48" i="3"/>
  <c r="AG48" i="3"/>
  <c r="AF48" i="3"/>
  <c r="AH48" i="3" s="1"/>
  <c r="AL47" i="3"/>
  <c r="AJ47" i="3"/>
  <c r="AI47" i="3"/>
  <c r="AK47" i="3" s="1"/>
  <c r="AG47" i="3"/>
  <c r="AF47" i="3"/>
  <c r="AH47" i="3" s="1"/>
  <c r="AL46" i="3"/>
  <c r="AJ46" i="3"/>
  <c r="AI46" i="3"/>
  <c r="AK46" i="3" s="1"/>
  <c r="AG46" i="3"/>
  <c r="AF46" i="3"/>
  <c r="AL45" i="3"/>
  <c r="AJ45" i="3"/>
  <c r="AI45" i="3"/>
  <c r="AG45" i="3"/>
  <c r="AF45" i="3"/>
  <c r="AH45" i="3" s="1"/>
  <c r="AL44" i="3"/>
  <c r="AJ44" i="3"/>
  <c r="AI44" i="3"/>
  <c r="AK44" i="3" s="1"/>
  <c r="AG44" i="3"/>
  <c r="AF44" i="3"/>
  <c r="AL43" i="3"/>
  <c r="AJ43" i="3"/>
  <c r="AI43" i="3"/>
  <c r="AG43" i="3"/>
  <c r="AH43" i="3" s="1"/>
  <c r="AF43" i="3"/>
  <c r="AL42" i="3"/>
  <c r="AJ42" i="3"/>
  <c r="AI42" i="3"/>
  <c r="AG42" i="3"/>
  <c r="AF42" i="3"/>
  <c r="AL41" i="3"/>
  <c r="AJ41" i="3"/>
  <c r="AI41" i="3"/>
  <c r="AG41" i="3"/>
  <c r="AF41" i="3"/>
  <c r="AH41" i="3" s="1"/>
  <c r="AL40" i="3"/>
  <c r="AJ40" i="3"/>
  <c r="AI40" i="3"/>
  <c r="AG40" i="3"/>
  <c r="AF40" i="3"/>
  <c r="AL39" i="3"/>
  <c r="AJ39" i="3"/>
  <c r="AI39" i="3"/>
  <c r="AG39" i="3"/>
  <c r="AF39" i="3"/>
  <c r="AL38" i="3"/>
  <c r="AJ38" i="3"/>
  <c r="AK38" i="3" s="1"/>
  <c r="AI38" i="3"/>
  <c r="AG38" i="3"/>
  <c r="AF38" i="3"/>
  <c r="AH38" i="3" s="1"/>
  <c r="AL37" i="3"/>
  <c r="AJ37" i="3"/>
  <c r="AI37" i="3"/>
  <c r="AG37" i="3"/>
  <c r="AF37" i="3"/>
  <c r="AL36" i="3"/>
  <c r="AJ36" i="3"/>
  <c r="AI36" i="3"/>
  <c r="AG36" i="3"/>
  <c r="AF36" i="3"/>
  <c r="AL35" i="3"/>
  <c r="AJ35" i="3"/>
  <c r="AI35" i="3"/>
  <c r="AG35" i="3"/>
  <c r="AF35" i="3"/>
  <c r="AH35" i="3" s="1"/>
  <c r="AL34" i="3"/>
  <c r="AJ34" i="3"/>
  <c r="AI34" i="3"/>
  <c r="AK34" i="3" s="1"/>
  <c r="AG34" i="3"/>
  <c r="AF34" i="3"/>
  <c r="AL33" i="3"/>
  <c r="AJ33" i="3"/>
  <c r="AI33" i="3"/>
  <c r="AK33" i="3" s="1"/>
  <c r="AG33" i="3"/>
  <c r="AF33" i="3"/>
  <c r="AL32" i="3"/>
  <c r="AJ32" i="3"/>
  <c r="AI32" i="3"/>
  <c r="AG32" i="3"/>
  <c r="AF32" i="3"/>
  <c r="AH32" i="3" s="1"/>
  <c r="AL31" i="3"/>
  <c r="AJ31" i="3"/>
  <c r="AK31" i="3" s="1"/>
  <c r="AI31" i="3"/>
  <c r="AG31" i="3"/>
  <c r="AF31" i="3"/>
  <c r="AL30" i="3"/>
  <c r="AJ30" i="3"/>
  <c r="AI30" i="3"/>
  <c r="AK30" i="3" s="1"/>
  <c r="AG30" i="3"/>
  <c r="AF30" i="3"/>
  <c r="AL29" i="3"/>
  <c r="AJ29" i="3"/>
  <c r="AI29" i="3"/>
  <c r="AK29" i="3" s="1"/>
  <c r="AG29" i="3"/>
  <c r="AF29" i="3"/>
  <c r="AL28" i="3"/>
  <c r="AJ28" i="3"/>
  <c r="AI28" i="3"/>
  <c r="AG28" i="3"/>
  <c r="AF28" i="3"/>
  <c r="AL27" i="3"/>
  <c r="AJ27" i="3"/>
  <c r="AI27" i="3"/>
  <c r="AK27" i="3" s="1"/>
  <c r="AG27" i="3"/>
  <c r="AF27" i="3"/>
  <c r="AL26" i="3"/>
  <c r="AJ26" i="3"/>
  <c r="AI26" i="3"/>
  <c r="AK26" i="3" s="1"/>
  <c r="AG26" i="3"/>
  <c r="AF26" i="3"/>
  <c r="AL25" i="3"/>
  <c r="AJ25" i="3"/>
  <c r="AK25" i="3" s="1"/>
  <c r="AI25" i="3"/>
  <c r="AG25" i="3"/>
  <c r="AF25" i="3"/>
  <c r="AL24" i="3"/>
  <c r="AJ24" i="3"/>
  <c r="AI24" i="3"/>
  <c r="AG24" i="3"/>
  <c r="AF24" i="3"/>
  <c r="AL23" i="3"/>
  <c r="AJ23" i="3"/>
  <c r="AI23" i="3"/>
  <c r="AG23" i="3"/>
  <c r="AH23" i="3" s="1"/>
  <c r="AF23" i="3"/>
  <c r="AL22" i="3"/>
  <c r="AJ22" i="3"/>
  <c r="AI22" i="3"/>
  <c r="AG22" i="3"/>
  <c r="AF22" i="3"/>
  <c r="AH22" i="3" s="1"/>
  <c r="AL21" i="3"/>
  <c r="AJ21" i="3"/>
  <c r="AI21" i="3"/>
  <c r="AG21" i="3"/>
  <c r="AF21" i="3"/>
  <c r="AH21" i="3" s="1"/>
  <c r="AL20" i="3"/>
  <c r="AJ20" i="3"/>
  <c r="AI20" i="3"/>
  <c r="AG20" i="3"/>
  <c r="AH20" i="3" s="1"/>
  <c r="AF20" i="3"/>
  <c r="AL19" i="3"/>
  <c r="AJ19" i="3"/>
  <c r="AI19" i="3"/>
  <c r="AG19" i="3"/>
  <c r="AF19" i="3"/>
  <c r="AH19" i="3" s="1"/>
  <c r="AL18" i="3"/>
  <c r="AJ18" i="3"/>
  <c r="AI18" i="3"/>
  <c r="AK18" i="3" s="1"/>
  <c r="AG18" i="3"/>
  <c r="AF18" i="3"/>
  <c r="AL17" i="3"/>
  <c r="AJ17" i="3"/>
  <c r="AI17" i="3"/>
  <c r="AK17" i="3" s="1"/>
  <c r="AG17" i="3"/>
  <c r="AF17" i="3"/>
  <c r="AL16" i="3"/>
  <c r="AJ16" i="3"/>
  <c r="AI16" i="3"/>
  <c r="AK16" i="3" s="1"/>
  <c r="AG16" i="3"/>
  <c r="AF16" i="3"/>
  <c r="AH16" i="3" s="1"/>
  <c r="AL15" i="3"/>
  <c r="AJ15" i="3"/>
  <c r="AI15" i="3"/>
  <c r="AK15" i="3" s="1"/>
  <c r="AG15" i="3"/>
  <c r="AF15" i="3"/>
  <c r="AH15" i="3" s="1"/>
  <c r="AL14" i="3"/>
  <c r="AJ14" i="3"/>
  <c r="AI14" i="3"/>
  <c r="AG14" i="3"/>
  <c r="AH14" i="3" s="1"/>
  <c r="AF14" i="3"/>
  <c r="AL13" i="3"/>
  <c r="AJ13" i="3"/>
  <c r="AI13" i="3"/>
  <c r="AG13" i="3"/>
  <c r="AF13" i="3"/>
  <c r="AL12" i="3"/>
  <c r="AJ12" i="3"/>
  <c r="AI12" i="3"/>
  <c r="AG12" i="3"/>
  <c r="AF12" i="3"/>
  <c r="AH12" i="3" s="1"/>
  <c r="AL11" i="3"/>
  <c r="AJ11" i="3"/>
  <c r="AK11" i="3" s="1"/>
  <c r="AI11" i="3"/>
  <c r="AG11" i="3"/>
  <c r="AF11" i="3"/>
  <c r="AL10" i="3"/>
  <c r="AJ10" i="3"/>
  <c r="AI10" i="3"/>
  <c r="AG10" i="3"/>
  <c r="AH10" i="3" s="1"/>
  <c r="AF10" i="3"/>
  <c r="AL9" i="3"/>
  <c r="AJ9" i="3"/>
  <c r="AK9" i="3" s="1"/>
  <c r="AI9" i="3"/>
  <c r="AG9" i="3"/>
  <c r="AF9" i="3"/>
  <c r="AH9" i="3" s="1"/>
  <c r="AL8" i="3"/>
  <c r="AJ8" i="3"/>
  <c r="AI8" i="3"/>
  <c r="AG8" i="3"/>
  <c r="AF8" i="3"/>
  <c r="AH8" i="3" s="1"/>
  <c r="AJ7" i="3"/>
  <c r="AI7" i="3"/>
  <c r="AL7" i="3"/>
  <c r="AG7" i="3"/>
  <c r="AF7" i="3"/>
  <c r="BP85" i="10"/>
  <c r="BO85" i="10"/>
  <c r="BN85" i="10"/>
  <c r="BM85" i="10"/>
  <c r="BL85" i="10"/>
  <c r="BK85" i="10"/>
  <c r="BJ85" i="10"/>
  <c r="BI85" i="10"/>
  <c r="BH85" i="10"/>
  <c r="BG85" i="10"/>
  <c r="BF85" i="10"/>
  <c r="BE85" i="10"/>
  <c r="BD85" i="10"/>
  <c r="BP74" i="10"/>
  <c r="AL17" i="6" s="1"/>
  <c r="BO74" i="10"/>
  <c r="BN74" i="10"/>
  <c r="BM74" i="10"/>
  <c r="BL74" i="10"/>
  <c r="BK74" i="10"/>
  <c r="BJ74" i="10"/>
  <c r="BI74" i="10"/>
  <c r="BH74" i="10"/>
  <c r="AI17" i="6" s="1"/>
  <c r="BG74" i="10"/>
  <c r="BF74" i="10"/>
  <c r="BE74" i="10"/>
  <c r="BD74" i="10"/>
  <c r="BK64" i="10"/>
  <c r="BJ64" i="10"/>
  <c r="BP61" i="10"/>
  <c r="BO61" i="10"/>
  <c r="BN61" i="10"/>
  <c r="BM61" i="10"/>
  <c r="BL61" i="10"/>
  <c r="BK61" i="10"/>
  <c r="BJ61" i="10"/>
  <c r="BI61" i="10"/>
  <c r="BH61" i="10"/>
  <c r="BG61" i="10"/>
  <c r="BF61" i="10"/>
  <c r="BE61" i="10"/>
  <c r="BD61" i="10"/>
  <c r="BP50" i="10"/>
  <c r="BO50" i="10"/>
  <c r="BN50" i="10"/>
  <c r="BM50" i="10"/>
  <c r="BL50" i="10"/>
  <c r="BK50" i="10"/>
  <c r="BJ50" i="10"/>
  <c r="BI50" i="10"/>
  <c r="BH50" i="10"/>
  <c r="BG50" i="10"/>
  <c r="BF50" i="10"/>
  <c r="BE50" i="10"/>
  <c r="BD50" i="10"/>
  <c r="AE9" i="5"/>
  <c r="AC9" i="5"/>
  <c r="AB9" i="5"/>
  <c r="Z9" i="5"/>
  <c r="Y9" i="5"/>
  <c r="AE10" i="9"/>
  <c r="AC10" i="9"/>
  <c r="AB10" i="9"/>
  <c r="Z10" i="9"/>
  <c r="Y10" i="9"/>
  <c r="AE9" i="9"/>
  <c r="AC9" i="9"/>
  <c r="AB9" i="9"/>
  <c r="Z9" i="9"/>
  <c r="Y9" i="9"/>
  <c r="AE8" i="9"/>
  <c r="AC8" i="9"/>
  <c r="AB8" i="9"/>
  <c r="AD8" i="9" s="1"/>
  <c r="Z8" i="9"/>
  <c r="Y8" i="9"/>
  <c r="AE7" i="9"/>
  <c r="AC7" i="9"/>
  <c r="AB7" i="9"/>
  <c r="Z7" i="9"/>
  <c r="Y7" i="9"/>
  <c r="AE7" i="8"/>
  <c r="AC7" i="8"/>
  <c r="AB7" i="8"/>
  <c r="Z7" i="8"/>
  <c r="Y7" i="8"/>
  <c r="AE16" i="7"/>
  <c r="AC16" i="7"/>
  <c r="AB16" i="7"/>
  <c r="Z16" i="7"/>
  <c r="Y16" i="7"/>
  <c r="AE15" i="7"/>
  <c r="AC15" i="7"/>
  <c r="AB15" i="7"/>
  <c r="Z15" i="7"/>
  <c r="Y15" i="7"/>
  <c r="AE14" i="7"/>
  <c r="AC14" i="7"/>
  <c r="AB14" i="7"/>
  <c r="Z14" i="7"/>
  <c r="Y14" i="7"/>
  <c r="AE13" i="7"/>
  <c r="AC13" i="7"/>
  <c r="AB13" i="7"/>
  <c r="Z13" i="7"/>
  <c r="Y13" i="7"/>
  <c r="AE11" i="7"/>
  <c r="AC11" i="7"/>
  <c r="AB11" i="7"/>
  <c r="Z11" i="7"/>
  <c r="Y11" i="7"/>
  <c r="AE10" i="7"/>
  <c r="AC10" i="7"/>
  <c r="AB10" i="7"/>
  <c r="Z10" i="7"/>
  <c r="Y10" i="7"/>
  <c r="AE9" i="7"/>
  <c r="AC9" i="7"/>
  <c r="AB9" i="7"/>
  <c r="Z9" i="7"/>
  <c r="Y9" i="7"/>
  <c r="AE8" i="7"/>
  <c r="AC8" i="7"/>
  <c r="AB8" i="7"/>
  <c r="Z8" i="7"/>
  <c r="Y8" i="7"/>
  <c r="AE7" i="7"/>
  <c r="AC7" i="7"/>
  <c r="AB7" i="7"/>
  <c r="Z7" i="7"/>
  <c r="Y7" i="7"/>
  <c r="Y16" i="6"/>
  <c r="Z16" i="6"/>
  <c r="AB16" i="6"/>
  <c r="AC16" i="6"/>
  <c r="AE16" i="6"/>
  <c r="AE15" i="6"/>
  <c r="AC15" i="6"/>
  <c r="AB15" i="6"/>
  <c r="Z15" i="6"/>
  <c r="Y15" i="6"/>
  <c r="AE14" i="6"/>
  <c r="AC14" i="6"/>
  <c r="AB14" i="6"/>
  <c r="Z14" i="6"/>
  <c r="Y14" i="6"/>
  <c r="AE13" i="6"/>
  <c r="AC13" i="6"/>
  <c r="AB13" i="6"/>
  <c r="Z13" i="6"/>
  <c r="Y13" i="6"/>
  <c r="AE12" i="6"/>
  <c r="AC12" i="6"/>
  <c r="AB12" i="6"/>
  <c r="AD12" i="6" s="1"/>
  <c r="Z12" i="6"/>
  <c r="Y12" i="6"/>
  <c r="AE11" i="6"/>
  <c r="AC11" i="6"/>
  <c r="AB11" i="6"/>
  <c r="Z11" i="6"/>
  <c r="Y11" i="6"/>
  <c r="AE10" i="6"/>
  <c r="AC10" i="6"/>
  <c r="AB10" i="6"/>
  <c r="AD10" i="6" s="1"/>
  <c r="Z10" i="6"/>
  <c r="Y10" i="6"/>
  <c r="AE9" i="6"/>
  <c r="AC9" i="6"/>
  <c r="AB9" i="6"/>
  <c r="Z9" i="6"/>
  <c r="Y9" i="6"/>
  <c r="AE8" i="6"/>
  <c r="AC8" i="6"/>
  <c r="AB8" i="6"/>
  <c r="Z8" i="6"/>
  <c r="Y8" i="6"/>
  <c r="AE8" i="5"/>
  <c r="AC8" i="5"/>
  <c r="AB8" i="5"/>
  <c r="Z8" i="5"/>
  <c r="Y8" i="5"/>
  <c r="AE7" i="5"/>
  <c r="AC7" i="5"/>
  <c r="AB7" i="5"/>
  <c r="Z7" i="5"/>
  <c r="Y7" i="5"/>
  <c r="AE18" i="4"/>
  <c r="AC18" i="4"/>
  <c r="AB18" i="4"/>
  <c r="Z18" i="4"/>
  <c r="Y18" i="4"/>
  <c r="AE17" i="4"/>
  <c r="AC17" i="4"/>
  <c r="AB17" i="4"/>
  <c r="Z17" i="4"/>
  <c r="Y17" i="4"/>
  <c r="AE16" i="4"/>
  <c r="AC16" i="4"/>
  <c r="AB16" i="4"/>
  <c r="Z16" i="4"/>
  <c r="Y16" i="4"/>
  <c r="AE15" i="4"/>
  <c r="AC15" i="4"/>
  <c r="AB15" i="4"/>
  <c r="Z15" i="4"/>
  <c r="Y15" i="4"/>
  <c r="AE14" i="4"/>
  <c r="AC14" i="4"/>
  <c r="AB14" i="4"/>
  <c r="Z14" i="4"/>
  <c r="Y14" i="4"/>
  <c r="AE13" i="4"/>
  <c r="AC13" i="4"/>
  <c r="AB13" i="4"/>
  <c r="Z13" i="4"/>
  <c r="Y13" i="4"/>
  <c r="AE12" i="4"/>
  <c r="AC12" i="4"/>
  <c r="AB12" i="4"/>
  <c r="Z12" i="4"/>
  <c r="Y12" i="4"/>
  <c r="AE11" i="4"/>
  <c r="AC11" i="4"/>
  <c r="AB11" i="4"/>
  <c r="Z11" i="4"/>
  <c r="Y11" i="4"/>
  <c r="AE10" i="4"/>
  <c r="AC10" i="4"/>
  <c r="AB10" i="4"/>
  <c r="Z10" i="4"/>
  <c r="Y10" i="4"/>
  <c r="AE9" i="4"/>
  <c r="AC9" i="4"/>
  <c r="AB9" i="4"/>
  <c r="Z9" i="4"/>
  <c r="Y9" i="4"/>
  <c r="AE8" i="4"/>
  <c r="AC8" i="4"/>
  <c r="AB8" i="4"/>
  <c r="AD8" i="4" s="1"/>
  <c r="Z8" i="4"/>
  <c r="Y8" i="4"/>
  <c r="AE7" i="4"/>
  <c r="AC7" i="4"/>
  <c r="AB7" i="4"/>
  <c r="Z7" i="4"/>
  <c r="Y7" i="4"/>
  <c r="AE51" i="3"/>
  <c r="AC51" i="3"/>
  <c r="AB51" i="3"/>
  <c r="Z51" i="3"/>
  <c r="Y51" i="3"/>
  <c r="AE50" i="3"/>
  <c r="AC50" i="3"/>
  <c r="AB50" i="3"/>
  <c r="Z50" i="3"/>
  <c r="Y50" i="3"/>
  <c r="AE49" i="3"/>
  <c r="AC49" i="3"/>
  <c r="AB49" i="3"/>
  <c r="Z49" i="3"/>
  <c r="Y49" i="3"/>
  <c r="AE48" i="3"/>
  <c r="AC48" i="3"/>
  <c r="AB48" i="3"/>
  <c r="Z48" i="3"/>
  <c r="Y48" i="3"/>
  <c r="AE47" i="3"/>
  <c r="AC47" i="3"/>
  <c r="AB47" i="3"/>
  <c r="Z47" i="3"/>
  <c r="Y47" i="3"/>
  <c r="AE46" i="3"/>
  <c r="AC46" i="3"/>
  <c r="AB46" i="3"/>
  <c r="Z46" i="3"/>
  <c r="Y46" i="3"/>
  <c r="AE45" i="3"/>
  <c r="AC45" i="3"/>
  <c r="AB45" i="3"/>
  <c r="Z45" i="3"/>
  <c r="Y45" i="3"/>
  <c r="AE44" i="3"/>
  <c r="AC44" i="3"/>
  <c r="AB44" i="3"/>
  <c r="Z44" i="3"/>
  <c r="Y44" i="3"/>
  <c r="AE43" i="3"/>
  <c r="AC43" i="3"/>
  <c r="AB43" i="3"/>
  <c r="Z43" i="3"/>
  <c r="Y43" i="3"/>
  <c r="AE42" i="3"/>
  <c r="AC42" i="3"/>
  <c r="AB42" i="3"/>
  <c r="Z42" i="3"/>
  <c r="Y42" i="3"/>
  <c r="AE41" i="3"/>
  <c r="AC41" i="3"/>
  <c r="AB41" i="3"/>
  <c r="Z41" i="3"/>
  <c r="Y41" i="3"/>
  <c r="AE40" i="3"/>
  <c r="AC40" i="3"/>
  <c r="AB40" i="3"/>
  <c r="Z40" i="3"/>
  <c r="Y40" i="3"/>
  <c r="AE39" i="3"/>
  <c r="AC39" i="3"/>
  <c r="AB39" i="3"/>
  <c r="Z39" i="3"/>
  <c r="Y39" i="3"/>
  <c r="AE38" i="3"/>
  <c r="AC38" i="3"/>
  <c r="AB38" i="3"/>
  <c r="Z38" i="3"/>
  <c r="Y38" i="3"/>
  <c r="AE37" i="3"/>
  <c r="AC37" i="3"/>
  <c r="AB37" i="3"/>
  <c r="Z37" i="3"/>
  <c r="Y37" i="3"/>
  <c r="AE36" i="3"/>
  <c r="AC36" i="3"/>
  <c r="AB36" i="3"/>
  <c r="Z36" i="3"/>
  <c r="Y36" i="3"/>
  <c r="AE35" i="3"/>
  <c r="AC35" i="3"/>
  <c r="AB35" i="3"/>
  <c r="Z35" i="3"/>
  <c r="Y35" i="3"/>
  <c r="AE34" i="3"/>
  <c r="AC34" i="3"/>
  <c r="AB34" i="3"/>
  <c r="Z34" i="3"/>
  <c r="Y34" i="3"/>
  <c r="AE33" i="3"/>
  <c r="AC33" i="3"/>
  <c r="AB33" i="3"/>
  <c r="Z33" i="3"/>
  <c r="Y33" i="3"/>
  <c r="AE32" i="3"/>
  <c r="AC32" i="3"/>
  <c r="AB32" i="3"/>
  <c r="Z32" i="3"/>
  <c r="Y32" i="3"/>
  <c r="AE31" i="3"/>
  <c r="AC31" i="3"/>
  <c r="AB31" i="3"/>
  <c r="Z31" i="3"/>
  <c r="Y31" i="3"/>
  <c r="AE30" i="3"/>
  <c r="AC30" i="3"/>
  <c r="AB30" i="3"/>
  <c r="Z30" i="3"/>
  <c r="Y30" i="3"/>
  <c r="AE29" i="3"/>
  <c r="AC29" i="3"/>
  <c r="AB29" i="3"/>
  <c r="Z29" i="3"/>
  <c r="Y29" i="3"/>
  <c r="AE28" i="3"/>
  <c r="AC28" i="3"/>
  <c r="AB28" i="3"/>
  <c r="Z28" i="3"/>
  <c r="Y28" i="3"/>
  <c r="AE27" i="3"/>
  <c r="AC27" i="3"/>
  <c r="AB27" i="3"/>
  <c r="Z27" i="3"/>
  <c r="Y27" i="3"/>
  <c r="AE26" i="3"/>
  <c r="AC26" i="3"/>
  <c r="AB26" i="3"/>
  <c r="Z26" i="3"/>
  <c r="Y26" i="3"/>
  <c r="AE25" i="3"/>
  <c r="AC25" i="3"/>
  <c r="AB25" i="3"/>
  <c r="Z25" i="3"/>
  <c r="Y25" i="3"/>
  <c r="AE24" i="3"/>
  <c r="AC24" i="3"/>
  <c r="AB24" i="3"/>
  <c r="Z24" i="3"/>
  <c r="Y24" i="3"/>
  <c r="AE23" i="3"/>
  <c r="AC23" i="3"/>
  <c r="AB23" i="3"/>
  <c r="Z23" i="3"/>
  <c r="Y23" i="3"/>
  <c r="AE22" i="3"/>
  <c r="AC22" i="3"/>
  <c r="AB22" i="3"/>
  <c r="Z22" i="3"/>
  <c r="Y22" i="3"/>
  <c r="AE21" i="3"/>
  <c r="AC21" i="3"/>
  <c r="AB21" i="3"/>
  <c r="Z21" i="3"/>
  <c r="Y21" i="3"/>
  <c r="AE20" i="3"/>
  <c r="AC20" i="3"/>
  <c r="AB20" i="3"/>
  <c r="Z20" i="3"/>
  <c r="Y20" i="3"/>
  <c r="AE19" i="3"/>
  <c r="AC19" i="3"/>
  <c r="AB19" i="3"/>
  <c r="Z19" i="3"/>
  <c r="Y19" i="3"/>
  <c r="AE18" i="3"/>
  <c r="AC18" i="3"/>
  <c r="AB18" i="3"/>
  <c r="Z18" i="3"/>
  <c r="Y18" i="3"/>
  <c r="AE17" i="3"/>
  <c r="AC17" i="3"/>
  <c r="AB17" i="3"/>
  <c r="Z17" i="3"/>
  <c r="Y17" i="3"/>
  <c r="AE16" i="3"/>
  <c r="AC16" i="3"/>
  <c r="AB16" i="3"/>
  <c r="Z16" i="3"/>
  <c r="Y16" i="3"/>
  <c r="AE15" i="3"/>
  <c r="AC15" i="3"/>
  <c r="AB15" i="3"/>
  <c r="Z15" i="3"/>
  <c r="Y15" i="3"/>
  <c r="AE14" i="3"/>
  <c r="AC14" i="3"/>
  <c r="AB14" i="3"/>
  <c r="Z14" i="3"/>
  <c r="Y14" i="3"/>
  <c r="AE13" i="3"/>
  <c r="AC13" i="3"/>
  <c r="AB13" i="3"/>
  <c r="Z13" i="3"/>
  <c r="Y13" i="3"/>
  <c r="AE12" i="3"/>
  <c r="AC12" i="3"/>
  <c r="AB12" i="3"/>
  <c r="Z12" i="3"/>
  <c r="Y12" i="3"/>
  <c r="AE11" i="3"/>
  <c r="AC11" i="3"/>
  <c r="AB11" i="3"/>
  <c r="Z11" i="3"/>
  <c r="Y11" i="3"/>
  <c r="AE10" i="3"/>
  <c r="AC10" i="3"/>
  <c r="AB10" i="3"/>
  <c r="Z10" i="3"/>
  <c r="Y10" i="3"/>
  <c r="AE9" i="3"/>
  <c r="AC9" i="3"/>
  <c r="AB9" i="3"/>
  <c r="Z9" i="3"/>
  <c r="Y9" i="3"/>
  <c r="AE8" i="3"/>
  <c r="AC8" i="3"/>
  <c r="AB8" i="3"/>
  <c r="Z8" i="3"/>
  <c r="Y8" i="3"/>
  <c r="AE7" i="3"/>
  <c r="AC7" i="3"/>
  <c r="AB7" i="3"/>
  <c r="Z7" i="3"/>
  <c r="Y7" i="3"/>
  <c r="AK7" i="7" l="1"/>
  <c r="AA13" i="7"/>
  <c r="AH9" i="7"/>
  <c r="AH10" i="7"/>
  <c r="AA10" i="7"/>
  <c r="AF17" i="6"/>
  <c r="AG17" i="6"/>
  <c r="AH44" i="3"/>
  <c r="AK7" i="6"/>
  <c r="AH15" i="6"/>
  <c r="AH13" i="4"/>
  <c r="AK7" i="3"/>
  <c r="AH26" i="3"/>
  <c r="AK32" i="3"/>
  <c r="AH11" i="3"/>
  <c r="AH51" i="3"/>
  <c r="AH17" i="4"/>
  <c r="AH8" i="7"/>
  <c r="AK22" i="3"/>
  <c r="AK14" i="3"/>
  <c r="AK20" i="3"/>
  <c r="AH39" i="3"/>
  <c r="AK8" i="3"/>
  <c r="AH33" i="3"/>
  <c r="AH36" i="3"/>
  <c r="AK48" i="3"/>
  <c r="AD16" i="7"/>
  <c r="AH46" i="3"/>
  <c r="AH49" i="3"/>
  <c r="AJ17" i="6"/>
  <c r="AK17" i="6" s="1"/>
  <c r="AH9" i="6"/>
  <c r="AK43" i="3"/>
  <c r="AK49" i="3"/>
  <c r="AH7" i="6"/>
  <c r="AH17" i="6"/>
  <c r="AH25" i="3"/>
  <c r="AH28" i="3"/>
  <c r="AK40" i="3"/>
  <c r="AH10" i="6"/>
  <c r="AH31" i="3"/>
  <c r="AH42" i="3"/>
  <c r="AH10" i="4"/>
  <c r="AK8" i="5"/>
  <c r="AK19" i="3"/>
  <c r="AK36" i="3"/>
  <c r="AK42" i="3"/>
  <c r="AK45" i="3"/>
  <c r="AH11" i="7"/>
  <c r="AA51" i="3"/>
  <c r="AH17" i="3"/>
  <c r="AK28" i="3"/>
  <c r="AH34" i="3"/>
  <c r="AK39" i="3"/>
  <c r="AK10" i="4"/>
  <c r="AK16" i="4"/>
  <c r="AK16" i="6"/>
  <c r="AH37" i="3"/>
  <c r="AK9" i="5"/>
  <c r="AK9" i="6"/>
  <c r="AK11" i="7"/>
  <c r="AH29" i="3"/>
  <c r="AH40" i="3"/>
  <c r="AK51" i="3"/>
  <c r="AH11" i="4"/>
  <c r="AH9" i="9"/>
  <c r="AK37" i="3"/>
  <c r="AK12" i="3"/>
  <c r="AH18" i="3"/>
  <c r="AK23" i="3"/>
  <c r="AK14" i="4"/>
  <c r="AK10" i="6"/>
  <c r="AH13" i="3"/>
  <c r="AH24" i="3"/>
  <c r="AH27" i="3"/>
  <c r="AH30" i="3"/>
  <c r="AK35" i="3"/>
  <c r="AH9" i="4"/>
  <c r="AH15" i="4"/>
  <c r="AH10" i="9"/>
  <c r="AH50" i="3"/>
  <c r="AA8" i="6"/>
  <c r="AD14" i="6"/>
  <c r="AK10" i="3"/>
  <c r="AK13" i="3"/>
  <c r="AK21" i="3"/>
  <c r="AK24" i="3"/>
  <c r="AK41" i="3"/>
  <c r="AK9" i="4"/>
  <c r="AK15" i="4"/>
  <c r="AK18" i="4"/>
  <c r="AH8" i="5"/>
  <c r="AH8" i="6"/>
  <c r="AK12" i="4"/>
  <c r="AK10" i="7"/>
  <c r="AD49" i="3"/>
  <c r="AD8" i="5"/>
  <c r="AH7" i="3"/>
  <c r="AA19" i="3"/>
  <c r="AD31" i="3"/>
  <c r="AA12" i="4"/>
  <c r="AD18" i="3"/>
  <c r="AD50" i="3"/>
  <c r="AA41" i="3"/>
  <c r="AD48" i="3"/>
  <c r="AA8" i="9"/>
  <c r="AA30" i="3"/>
  <c r="AA46" i="3"/>
  <c r="AA40" i="3"/>
  <c r="AD46" i="3"/>
  <c r="AA9" i="9"/>
  <c r="AA16" i="3"/>
  <c r="AA48" i="3"/>
  <c r="AA16" i="4"/>
  <c r="AA16" i="7"/>
  <c r="AD10" i="7"/>
  <c r="AD9" i="4"/>
  <c r="AD32" i="3"/>
  <c r="AD11" i="3"/>
  <c r="AA37" i="3"/>
  <c r="AD43" i="3"/>
  <c r="AD17" i="4"/>
  <c r="AD16" i="6"/>
  <c r="AA34" i="3"/>
  <c r="AA16" i="6"/>
  <c r="AD7" i="8"/>
  <c r="AA9" i="3"/>
  <c r="AD15" i="3"/>
  <c r="AD34" i="3"/>
  <c r="AD47" i="3"/>
  <c r="AA22" i="3"/>
  <c r="AA38" i="3"/>
  <c r="AD15" i="4"/>
  <c r="AA11" i="6"/>
  <c r="AA13" i="3"/>
  <c r="AD35" i="3"/>
  <c r="AA45" i="3"/>
  <c r="AD51" i="3"/>
  <c r="AD15" i="7"/>
  <c r="AD29" i="3"/>
  <c r="AD45" i="3"/>
  <c r="AA12" i="6"/>
  <c r="AD8" i="7"/>
  <c r="AD42" i="3"/>
  <c r="AA36" i="3"/>
  <c r="AD36" i="3"/>
  <c r="AA17" i="4"/>
  <c r="AD13" i="3"/>
  <c r="AD16" i="3"/>
  <c r="AD19" i="3"/>
  <c r="AA29" i="3"/>
  <c r="AA32" i="3"/>
  <c r="AA35" i="3"/>
  <c r="AA15" i="4"/>
  <c r="AA18" i="4"/>
  <c r="AD9" i="9"/>
  <c r="AA23" i="3"/>
  <c r="AA14" i="3"/>
  <c r="AA20" i="3"/>
  <c r="AD14" i="7"/>
  <c r="AA8" i="3"/>
  <c r="AD14" i="3"/>
  <c r="AD17" i="3"/>
  <c r="AD20" i="3"/>
  <c r="AA39" i="3"/>
  <c r="AD10" i="9"/>
  <c r="AA44" i="3"/>
  <c r="AD10" i="3"/>
  <c r="AA18" i="3"/>
  <c r="AD27" i="3"/>
  <c r="AA9" i="6"/>
  <c r="AA9" i="5"/>
  <c r="AA12" i="3"/>
  <c r="AA8" i="5"/>
  <c r="AA9" i="7"/>
  <c r="AA50" i="3"/>
  <c r="AA8" i="4"/>
  <c r="AD9" i="7"/>
  <c r="AD13" i="7"/>
  <c r="AA17" i="3"/>
  <c r="AA26" i="3"/>
  <c r="AD44" i="3"/>
  <c r="AD10" i="4"/>
  <c r="AD13" i="4"/>
  <c r="AD18" i="4"/>
  <c r="AA14" i="6"/>
  <c r="AD26" i="3"/>
  <c r="AD8" i="3"/>
  <c r="AD23" i="3"/>
  <c r="AA33" i="3"/>
  <c r="AA42" i="3"/>
  <c r="AA11" i="4"/>
  <c r="AA14" i="4"/>
  <c r="AD8" i="6"/>
  <c r="AD11" i="6"/>
  <c r="AA7" i="9"/>
  <c r="AD41" i="3"/>
  <c r="AA10" i="9"/>
  <c r="AA11" i="3"/>
  <c r="AD38" i="3"/>
  <c r="AA15" i="3"/>
  <c r="AA21" i="3"/>
  <c r="AA24" i="3"/>
  <c r="AA27" i="3"/>
  <c r="AD30" i="3"/>
  <c r="AD33" i="3"/>
  <c r="AD11" i="4"/>
  <c r="AD14" i="4"/>
  <c r="AA14" i="7"/>
  <c r="AD7" i="9"/>
  <c r="AD12" i="3"/>
  <c r="AD21" i="3"/>
  <c r="AD24" i="3"/>
  <c r="AD39" i="3"/>
  <c r="AA49" i="3"/>
  <c r="AA9" i="4"/>
  <c r="AA31" i="3"/>
  <c r="AA43" i="3"/>
  <c r="AD9" i="6"/>
  <c r="AA25" i="3"/>
  <c r="AA28" i="3"/>
  <c r="AD12" i="4"/>
  <c r="AA11" i="7"/>
  <c r="AD9" i="3"/>
  <c r="AA10" i="3"/>
  <c r="AD28" i="3"/>
  <c r="AD37" i="3"/>
  <c r="AD40" i="3"/>
  <c r="AA10" i="6"/>
  <c r="AA13" i="6"/>
  <c r="AA8" i="7"/>
  <c r="AD11" i="7"/>
  <c r="AA15" i="7"/>
  <c r="AD9" i="5"/>
  <c r="AD22" i="3"/>
  <c r="AD25" i="3"/>
  <c r="AA47" i="3"/>
  <c r="AA10" i="4"/>
  <c r="AA13" i="4"/>
  <c r="AD13" i="6"/>
  <c r="AA7" i="8"/>
  <c r="AD7" i="7"/>
  <c r="AA7" i="7"/>
  <c r="AD15" i="6"/>
  <c r="AA15" i="6"/>
  <c r="AD7" i="5"/>
  <c r="AA7" i="5"/>
  <c r="AD16" i="4"/>
  <c r="AD7" i="4"/>
  <c r="AA7" i="4"/>
  <c r="AD7" i="3"/>
  <c r="AA7" i="3"/>
  <c r="AX85" i="10"/>
  <c r="AW85" i="10"/>
  <c r="AX74" i="10"/>
  <c r="AW74" i="10"/>
  <c r="AX64" i="10"/>
  <c r="AW64" i="10"/>
  <c r="AX61" i="10"/>
  <c r="AW61" i="10"/>
  <c r="AX50" i="10"/>
  <c r="AW50" i="10"/>
  <c r="BC85" i="10"/>
  <c r="AE17" i="7" s="1"/>
  <c r="BB85" i="10"/>
  <c r="BA85" i="10"/>
  <c r="AZ85" i="10"/>
  <c r="AY85" i="10"/>
  <c r="AV85" i="10"/>
  <c r="AU85" i="10"/>
  <c r="AT85" i="10"/>
  <c r="AS85" i="10"/>
  <c r="AR85" i="10"/>
  <c r="AQ85" i="10"/>
  <c r="BC74" i="10"/>
  <c r="AE17" i="6" s="1"/>
  <c r="BB74" i="10"/>
  <c r="BA74" i="10"/>
  <c r="AZ74" i="10"/>
  <c r="AY74" i="10"/>
  <c r="AV74" i="10"/>
  <c r="AU74" i="10"/>
  <c r="AT74" i="10"/>
  <c r="AS74" i="10"/>
  <c r="AR74" i="10"/>
  <c r="AQ74" i="10"/>
  <c r="BC61" i="10"/>
  <c r="AE19" i="4" s="1"/>
  <c r="BB61" i="10"/>
  <c r="BA61" i="10"/>
  <c r="AZ61" i="10"/>
  <c r="AY61" i="10"/>
  <c r="AV61" i="10"/>
  <c r="AU61" i="10"/>
  <c r="AT61" i="10"/>
  <c r="AS61" i="10"/>
  <c r="AR61" i="10"/>
  <c r="AQ61" i="10"/>
  <c r="BC50" i="10"/>
  <c r="AE52" i="3" s="1"/>
  <c r="BB50" i="10"/>
  <c r="BA50" i="10"/>
  <c r="AZ50" i="10"/>
  <c r="AY50" i="10"/>
  <c r="AV50" i="10"/>
  <c r="AU50" i="10"/>
  <c r="AT50" i="10"/>
  <c r="AS50" i="10"/>
  <c r="AR50" i="10"/>
  <c r="AQ50" i="10"/>
  <c r="X10" i="9"/>
  <c r="V10" i="9"/>
  <c r="U10" i="9"/>
  <c r="S10" i="9"/>
  <c r="R10" i="9"/>
  <c r="X9" i="9"/>
  <c r="V9" i="9"/>
  <c r="U9" i="9"/>
  <c r="S9" i="9"/>
  <c r="R9" i="9"/>
  <c r="X8" i="9"/>
  <c r="V8" i="9"/>
  <c r="U8" i="9"/>
  <c r="S8" i="9"/>
  <c r="R8" i="9"/>
  <c r="X7" i="9"/>
  <c r="V7" i="9"/>
  <c r="U7" i="9"/>
  <c r="S7" i="9"/>
  <c r="R7" i="9"/>
  <c r="X7" i="8"/>
  <c r="V7" i="8"/>
  <c r="U7" i="8"/>
  <c r="S7" i="8"/>
  <c r="R7" i="8"/>
  <c r="X16" i="7"/>
  <c r="V16" i="7"/>
  <c r="U16" i="7"/>
  <c r="S16" i="7"/>
  <c r="R16" i="7"/>
  <c r="X15" i="7"/>
  <c r="V15" i="7"/>
  <c r="U15" i="7"/>
  <c r="S15" i="7"/>
  <c r="R15" i="7"/>
  <c r="X14" i="7"/>
  <c r="V14" i="7"/>
  <c r="U14" i="7"/>
  <c r="S14" i="7"/>
  <c r="R14" i="7"/>
  <c r="X13" i="7"/>
  <c r="V13" i="7"/>
  <c r="U13" i="7"/>
  <c r="S13" i="7"/>
  <c r="R13" i="7"/>
  <c r="X11" i="7"/>
  <c r="V11" i="7"/>
  <c r="U11" i="7"/>
  <c r="S11" i="7"/>
  <c r="R11" i="7"/>
  <c r="X10" i="7"/>
  <c r="V10" i="7"/>
  <c r="U10" i="7"/>
  <c r="S10" i="7"/>
  <c r="R10" i="7"/>
  <c r="X9" i="7"/>
  <c r="V9" i="7"/>
  <c r="U9" i="7"/>
  <c r="S9" i="7"/>
  <c r="R9" i="7"/>
  <c r="X8" i="7"/>
  <c r="V8" i="7"/>
  <c r="U8" i="7"/>
  <c r="S8" i="7"/>
  <c r="R8" i="7"/>
  <c r="X7" i="7"/>
  <c r="V7" i="7"/>
  <c r="U7" i="7"/>
  <c r="S7" i="7"/>
  <c r="R7" i="7"/>
  <c r="X16" i="6"/>
  <c r="V16" i="6"/>
  <c r="U16" i="6"/>
  <c r="S16" i="6"/>
  <c r="R16" i="6"/>
  <c r="X15" i="6"/>
  <c r="V15" i="6"/>
  <c r="U15" i="6"/>
  <c r="S15" i="6"/>
  <c r="R15" i="6"/>
  <c r="X14" i="6"/>
  <c r="V14" i="6"/>
  <c r="U14" i="6"/>
  <c r="S14" i="6"/>
  <c r="R14" i="6"/>
  <c r="X13" i="6"/>
  <c r="V13" i="6"/>
  <c r="U13" i="6"/>
  <c r="S13" i="6"/>
  <c r="R13" i="6"/>
  <c r="X12" i="6"/>
  <c r="V12" i="6"/>
  <c r="U12" i="6"/>
  <c r="S12" i="6"/>
  <c r="R12" i="6"/>
  <c r="X11" i="6"/>
  <c r="V11" i="6"/>
  <c r="U11" i="6"/>
  <c r="S11" i="6"/>
  <c r="R11" i="6"/>
  <c r="X10" i="6"/>
  <c r="V10" i="6"/>
  <c r="U10" i="6"/>
  <c r="S10" i="6"/>
  <c r="R10" i="6"/>
  <c r="X9" i="6"/>
  <c r="V9" i="6"/>
  <c r="U9" i="6"/>
  <c r="S9" i="6"/>
  <c r="R9" i="6"/>
  <c r="X8" i="6"/>
  <c r="V8" i="6"/>
  <c r="U8" i="6"/>
  <c r="S8" i="6"/>
  <c r="R8" i="6"/>
  <c r="X7" i="6"/>
  <c r="V7" i="6"/>
  <c r="U7" i="6"/>
  <c r="S7" i="6"/>
  <c r="R7" i="6"/>
  <c r="X8" i="5"/>
  <c r="V8" i="5"/>
  <c r="U8" i="5"/>
  <c r="S8" i="5"/>
  <c r="R8" i="5"/>
  <c r="X7" i="5"/>
  <c r="V7" i="5"/>
  <c r="U7" i="5"/>
  <c r="S7" i="5"/>
  <c r="R7" i="5"/>
  <c r="X18" i="4"/>
  <c r="V18" i="4"/>
  <c r="U18" i="4"/>
  <c r="S18" i="4"/>
  <c r="R18" i="4"/>
  <c r="X17" i="4"/>
  <c r="V17" i="4"/>
  <c r="U17" i="4"/>
  <c r="S17" i="4"/>
  <c r="R17" i="4"/>
  <c r="X16" i="4"/>
  <c r="V16" i="4"/>
  <c r="U16" i="4"/>
  <c r="S16" i="4"/>
  <c r="R16" i="4"/>
  <c r="X15" i="4"/>
  <c r="V15" i="4"/>
  <c r="U15" i="4"/>
  <c r="S15" i="4"/>
  <c r="R15" i="4"/>
  <c r="X14" i="4"/>
  <c r="V14" i="4"/>
  <c r="U14" i="4"/>
  <c r="S14" i="4"/>
  <c r="R14" i="4"/>
  <c r="X13" i="4"/>
  <c r="V13" i="4"/>
  <c r="U13" i="4"/>
  <c r="S13" i="4"/>
  <c r="R13" i="4"/>
  <c r="X12" i="4"/>
  <c r="V12" i="4"/>
  <c r="U12" i="4"/>
  <c r="S12" i="4"/>
  <c r="R12" i="4"/>
  <c r="X11" i="4"/>
  <c r="V11" i="4"/>
  <c r="U11" i="4"/>
  <c r="S11" i="4"/>
  <c r="R11" i="4"/>
  <c r="X10" i="4"/>
  <c r="V10" i="4"/>
  <c r="U10" i="4"/>
  <c r="S10" i="4"/>
  <c r="R10" i="4"/>
  <c r="X9" i="4"/>
  <c r="V9" i="4"/>
  <c r="U9" i="4"/>
  <c r="S9" i="4"/>
  <c r="R9" i="4"/>
  <c r="X8" i="4"/>
  <c r="V8" i="4"/>
  <c r="U8" i="4"/>
  <c r="S8" i="4"/>
  <c r="R8" i="4"/>
  <c r="X7" i="4"/>
  <c r="V7" i="4"/>
  <c r="U7" i="4"/>
  <c r="S7" i="4"/>
  <c r="R7" i="4"/>
  <c r="O16" i="6"/>
  <c r="N16" i="6"/>
  <c r="L16" i="6"/>
  <c r="K16" i="6"/>
  <c r="O15" i="6"/>
  <c r="N15" i="6"/>
  <c r="L15" i="6"/>
  <c r="K15" i="6"/>
  <c r="H16" i="6"/>
  <c r="G16" i="6"/>
  <c r="E16" i="6"/>
  <c r="D16" i="6"/>
  <c r="H15" i="6"/>
  <c r="G15" i="6"/>
  <c r="E15" i="6"/>
  <c r="D15" i="6"/>
  <c r="O14" i="6"/>
  <c r="N14" i="6"/>
  <c r="L14" i="6"/>
  <c r="K14" i="6"/>
  <c r="O13" i="6"/>
  <c r="N13" i="6"/>
  <c r="L13" i="6"/>
  <c r="K13" i="6"/>
  <c r="O12" i="6"/>
  <c r="N12" i="6"/>
  <c r="L12" i="6"/>
  <c r="K12" i="6"/>
  <c r="O11" i="6"/>
  <c r="N11" i="6"/>
  <c r="L11" i="6"/>
  <c r="K11" i="6"/>
  <c r="O10" i="6"/>
  <c r="N10" i="6"/>
  <c r="L10" i="6"/>
  <c r="K10" i="6"/>
  <c r="O9" i="6"/>
  <c r="N9" i="6"/>
  <c r="L9" i="6"/>
  <c r="K9" i="6"/>
  <c r="O8" i="6"/>
  <c r="N8" i="6"/>
  <c r="L8" i="6"/>
  <c r="K8" i="6"/>
  <c r="O7" i="6"/>
  <c r="N7" i="6"/>
  <c r="L7" i="6"/>
  <c r="K7" i="6"/>
  <c r="H14" i="6"/>
  <c r="G14" i="6"/>
  <c r="E14" i="6"/>
  <c r="D14" i="6"/>
  <c r="H13" i="6"/>
  <c r="G13" i="6"/>
  <c r="E13" i="6"/>
  <c r="D13" i="6"/>
  <c r="H12" i="6"/>
  <c r="G12" i="6"/>
  <c r="E12" i="6"/>
  <c r="D12" i="6"/>
  <c r="H11" i="6"/>
  <c r="G11" i="6"/>
  <c r="E11" i="6"/>
  <c r="D11" i="6"/>
  <c r="H10" i="6"/>
  <c r="G10" i="6"/>
  <c r="E10" i="6"/>
  <c r="D10" i="6"/>
  <c r="H9" i="6"/>
  <c r="G9" i="6"/>
  <c r="E9" i="6"/>
  <c r="D9" i="6"/>
  <c r="H8" i="6"/>
  <c r="G8" i="6"/>
  <c r="E8" i="6"/>
  <c r="D8" i="6"/>
  <c r="H7" i="6"/>
  <c r="G7" i="6"/>
  <c r="E7" i="6"/>
  <c r="D7" i="6"/>
  <c r="O18" i="4"/>
  <c r="N18" i="4"/>
  <c r="L18" i="4"/>
  <c r="K18" i="4"/>
  <c r="O17" i="4"/>
  <c r="N17" i="4"/>
  <c r="L17" i="4"/>
  <c r="K17" i="4"/>
  <c r="O16" i="4"/>
  <c r="N16" i="4"/>
  <c r="L16" i="4"/>
  <c r="K16" i="4"/>
  <c r="O15" i="4"/>
  <c r="N15" i="4"/>
  <c r="L15" i="4"/>
  <c r="K15" i="4"/>
  <c r="O14" i="4"/>
  <c r="N14" i="4"/>
  <c r="L14" i="4"/>
  <c r="K14" i="4"/>
  <c r="O13" i="4"/>
  <c r="N13" i="4"/>
  <c r="L13" i="4"/>
  <c r="K13" i="4"/>
  <c r="O12" i="4"/>
  <c r="N12" i="4"/>
  <c r="L12" i="4"/>
  <c r="K12" i="4"/>
  <c r="O11" i="4"/>
  <c r="N11" i="4"/>
  <c r="L11" i="4"/>
  <c r="K11" i="4"/>
  <c r="O10" i="4"/>
  <c r="N10" i="4"/>
  <c r="L10" i="4"/>
  <c r="K10" i="4"/>
  <c r="O9" i="4"/>
  <c r="N9" i="4"/>
  <c r="L9" i="4"/>
  <c r="K9" i="4"/>
  <c r="O8" i="4"/>
  <c r="N8" i="4"/>
  <c r="L8" i="4"/>
  <c r="K8" i="4"/>
  <c r="O7" i="4"/>
  <c r="N7" i="4"/>
  <c r="L7" i="4"/>
  <c r="K7" i="4"/>
  <c r="X51" i="3"/>
  <c r="V51" i="3"/>
  <c r="U51" i="3"/>
  <c r="S51" i="3"/>
  <c r="R51" i="3"/>
  <c r="X50" i="3"/>
  <c r="V50" i="3"/>
  <c r="U50" i="3"/>
  <c r="S50" i="3"/>
  <c r="R50" i="3"/>
  <c r="X49" i="3"/>
  <c r="V49" i="3"/>
  <c r="U49" i="3"/>
  <c r="S49" i="3"/>
  <c r="R49" i="3"/>
  <c r="X48" i="3"/>
  <c r="V48" i="3"/>
  <c r="U48" i="3"/>
  <c r="S48" i="3"/>
  <c r="R48" i="3"/>
  <c r="X47" i="3"/>
  <c r="V47" i="3"/>
  <c r="U47" i="3"/>
  <c r="S47" i="3"/>
  <c r="R47" i="3"/>
  <c r="X46" i="3"/>
  <c r="V46" i="3"/>
  <c r="U46" i="3"/>
  <c r="S46" i="3"/>
  <c r="R46" i="3"/>
  <c r="X45" i="3"/>
  <c r="V45" i="3"/>
  <c r="U45" i="3"/>
  <c r="S45" i="3"/>
  <c r="R45" i="3"/>
  <c r="X44" i="3"/>
  <c r="V44" i="3"/>
  <c r="U44" i="3"/>
  <c r="S44" i="3"/>
  <c r="R44" i="3"/>
  <c r="X43" i="3"/>
  <c r="V43" i="3"/>
  <c r="U43" i="3"/>
  <c r="S43" i="3"/>
  <c r="R43" i="3"/>
  <c r="X42" i="3"/>
  <c r="V42" i="3"/>
  <c r="U42" i="3"/>
  <c r="S42" i="3"/>
  <c r="R42" i="3"/>
  <c r="X41" i="3"/>
  <c r="V41" i="3"/>
  <c r="U41" i="3"/>
  <c r="S41" i="3"/>
  <c r="R41" i="3"/>
  <c r="X40" i="3"/>
  <c r="V40" i="3"/>
  <c r="U40" i="3"/>
  <c r="S40" i="3"/>
  <c r="R40" i="3"/>
  <c r="X39" i="3"/>
  <c r="V39" i="3"/>
  <c r="U39" i="3"/>
  <c r="S39" i="3"/>
  <c r="R39" i="3"/>
  <c r="X38" i="3"/>
  <c r="V38" i="3"/>
  <c r="U38" i="3"/>
  <c r="S38" i="3"/>
  <c r="R38" i="3"/>
  <c r="X37" i="3"/>
  <c r="V37" i="3"/>
  <c r="U37" i="3"/>
  <c r="S37" i="3"/>
  <c r="R37" i="3"/>
  <c r="X36" i="3"/>
  <c r="V36" i="3"/>
  <c r="U36" i="3"/>
  <c r="S36" i="3"/>
  <c r="R36" i="3"/>
  <c r="X35" i="3"/>
  <c r="V35" i="3"/>
  <c r="U35" i="3"/>
  <c r="S35" i="3"/>
  <c r="R35" i="3"/>
  <c r="X34" i="3"/>
  <c r="V34" i="3"/>
  <c r="U34" i="3"/>
  <c r="S34" i="3"/>
  <c r="R34" i="3"/>
  <c r="X33" i="3"/>
  <c r="V33" i="3"/>
  <c r="U33" i="3"/>
  <c r="S33" i="3"/>
  <c r="R33" i="3"/>
  <c r="X32" i="3"/>
  <c r="V32" i="3"/>
  <c r="U32" i="3"/>
  <c r="S32" i="3"/>
  <c r="R32" i="3"/>
  <c r="X31" i="3"/>
  <c r="V31" i="3"/>
  <c r="U31" i="3"/>
  <c r="S31" i="3"/>
  <c r="R31" i="3"/>
  <c r="X30" i="3"/>
  <c r="V30" i="3"/>
  <c r="U30" i="3"/>
  <c r="S30" i="3"/>
  <c r="R30" i="3"/>
  <c r="X29" i="3"/>
  <c r="V29" i="3"/>
  <c r="U29" i="3"/>
  <c r="S29" i="3"/>
  <c r="R29" i="3"/>
  <c r="X28" i="3"/>
  <c r="V28" i="3"/>
  <c r="U28" i="3"/>
  <c r="S28" i="3"/>
  <c r="R28" i="3"/>
  <c r="X27" i="3"/>
  <c r="V27" i="3"/>
  <c r="U27" i="3"/>
  <c r="S27" i="3"/>
  <c r="R27" i="3"/>
  <c r="X26" i="3"/>
  <c r="V26" i="3"/>
  <c r="U26" i="3"/>
  <c r="S26" i="3"/>
  <c r="R26" i="3"/>
  <c r="X25" i="3"/>
  <c r="V25" i="3"/>
  <c r="U25" i="3"/>
  <c r="S25" i="3"/>
  <c r="R25" i="3"/>
  <c r="X24" i="3"/>
  <c r="V24" i="3"/>
  <c r="U24" i="3"/>
  <c r="S24" i="3"/>
  <c r="R24" i="3"/>
  <c r="X23" i="3"/>
  <c r="V23" i="3"/>
  <c r="U23" i="3"/>
  <c r="S23" i="3"/>
  <c r="R23" i="3"/>
  <c r="X22" i="3"/>
  <c r="V22" i="3"/>
  <c r="U22" i="3"/>
  <c r="S22" i="3"/>
  <c r="R22" i="3"/>
  <c r="X21" i="3"/>
  <c r="V21" i="3"/>
  <c r="U21" i="3"/>
  <c r="S21" i="3"/>
  <c r="R21" i="3"/>
  <c r="X20" i="3"/>
  <c r="V20" i="3"/>
  <c r="U20" i="3"/>
  <c r="S20" i="3"/>
  <c r="R20" i="3"/>
  <c r="X19" i="3"/>
  <c r="V19" i="3"/>
  <c r="U19" i="3"/>
  <c r="S19" i="3"/>
  <c r="R19" i="3"/>
  <c r="X18" i="3"/>
  <c r="V18" i="3"/>
  <c r="U18" i="3"/>
  <c r="S18" i="3"/>
  <c r="R18" i="3"/>
  <c r="X17" i="3"/>
  <c r="V17" i="3"/>
  <c r="U17" i="3"/>
  <c r="S17" i="3"/>
  <c r="R17" i="3"/>
  <c r="X16" i="3"/>
  <c r="V16" i="3"/>
  <c r="U16" i="3"/>
  <c r="S16" i="3"/>
  <c r="R16" i="3"/>
  <c r="X15" i="3"/>
  <c r="V15" i="3"/>
  <c r="U15" i="3"/>
  <c r="S15" i="3"/>
  <c r="R15" i="3"/>
  <c r="X14" i="3"/>
  <c r="V14" i="3"/>
  <c r="U14" i="3"/>
  <c r="S14" i="3"/>
  <c r="R14" i="3"/>
  <c r="X13" i="3"/>
  <c r="V13" i="3"/>
  <c r="U13" i="3"/>
  <c r="S13" i="3"/>
  <c r="R13" i="3"/>
  <c r="X12" i="3"/>
  <c r="V12" i="3"/>
  <c r="U12" i="3"/>
  <c r="S12" i="3"/>
  <c r="R12" i="3"/>
  <c r="X11" i="3"/>
  <c r="V11" i="3"/>
  <c r="U11" i="3"/>
  <c r="S11" i="3"/>
  <c r="R11" i="3"/>
  <c r="X10" i="3"/>
  <c r="V10" i="3"/>
  <c r="U10" i="3"/>
  <c r="S10" i="3"/>
  <c r="R10" i="3"/>
  <c r="X9" i="3"/>
  <c r="V9" i="3"/>
  <c r="U9" i="3"/>
  <c r="S9" i="3"/>
  <c r="R9" i="3"/>
  <c r="X8" i="3"/>
  <c r="V8" i="3"/>
  <c r="U8" i="3"/>
  <c r="S8" i="3"/>
  <c r="R8" i="3"/>
  <c r="X7" i="3"/>
  <c r="V7" i="3"/>
  <c r="U7" i="3"/>
  <c r="S7" i="3"/>
  <c r="R7" i="3"/>
  <c r="AP85" i="10"/>
  <c r="X17" i="7" s="1"/>
  <c r="AO85" i="10"/>
  <c r="AN85" i="10"/>
  <c r="AM85" i="10"/>
  <c r="AL85" i="10"/>
  <c r="AK85" i="10"/>
  <c r="AJ85" i="10"/>
  <c r="AI85" i="10"/>
  <c r="AH85" i="10"/>
  <c r="AG85" i="10"/>
  <c r="AF85" i="10"/>
  <c r="AE85" i="10"/>
  <c r="AD85" i="10"/>
  <c r="AP74" i="10"/>
  <c r="X17" i="6" s="1"/>
  <c r="AO74" i="10"/>
  <c r="AN74" i="10"/>
  <c r="AM74" i="10"/>
  <c r="AL74" i="10"/>
  <c r="AK74" i="10"/>
  <c r="AJ74" i="10"/>
  <c r="AI74" i="10"/>
  <c r="AH74" i="10"/>
  <c r="AG74" i="10"/>
  <c r="AF74" i="10"/>
  <c r="AE74" i="10"/>
  <c r="AD74" i="10"/>
  <c r="AP64" i="10"/>
  <c r="X9" i="5" s="1"/>
  <c r="AO64" i="10"/>
  <c r="AN64" i="10"/>
  <c r="AM64" i="10"/>
  <c r="AL64" i="10"/>
  <c r="AK64" i="10"/>
  <c r="AJ64" i="10"/>
  <c r="AI64" i="10"/>
  <c r="AH64" i="10"/>
  <c r="AG64" i="10"/>
  <c r="AF64" i="10"/>
  <c r="AE64" i="10"/>
  <c r="AD64" i="10"/>
  <c r="AP61" i="10"/>
  <c r="X19" i="4" s="1"/>
  <c r="AO61" i="10"/>
  <c r="AN61" i="10"/>
  <c r="AM61" i="10"/>
  <c r="AL61" i="10"/>
  <c r="AK61" i="10"/>
  <c r="AJ61" i="10"/>
  <c r="AI61" i="10"/>
  <c r="AH61" i="10"/>
  <c r="AG61" i="10"/>
  <c r="AF61" i="10"/>
  <c r="AE61" i="10"/>
  <c r="AD61" i="10"/>
  <c r="AP50" i="10"/>
  <c r="X52" i="3" s="1"/>
  <c r="AO50" i="10"/>
  <c r="AN50" i="10"/>
  <c r="AM50" i="10"/>
  <c r="AL50" i="10"/>
  <c r="AK50" i="10"/>
  <c r="AJ50" i="10"/>
  <c r="AI50" i="10"/>
  <c r="AH50" i="10"/>
  <c r="AG50" i="10"/>
  <c r="AF50" i="10"/>
  <c r="AE50" i="10"/>
  <c r="AD50" i="10"/>
  <c r="O9" i="9"/>
  <c r="N9" i="9"/>
  <c r="L9" i="9"/>
  <c r="K9" i="9"/>
  <c r="O8" i="9"/>
  <c r="N8" i="9"/>
  <c r="L8" i="9"/>
  <c r="K8" i="9"/>
  <c r="O7" i="9"/>
  <c r="N7" i="9"/>
  <c r="L7" i="9"/>
  <c r="K7" i="9"/>
  <c r="H10" i="9"/>
  <c r="G10" i="9"/>
  <c r="E10" i="9"/>
  <c r="D10" i="9"/>
  <c r="H9" i="9"/>
  <c r="G9" i="9"/>
  <c r="E9" i="9"/>
  <c r="D9" i="9"/>
  <c r="H8" i="9"/>
  <c r="G8" i="9"/>
  <c r="E8" i="9"/>
  <c r="D8" i="9"/>
  <c r="H7" i="9"/>
  <c r="G7" i="9"/>
  <c r="E7" i="9"/>
  <c r="D7" i="9"/>
  <c r="Q16" i="7"/>
  <c r="O16" i="7"/>
  <c r="N16" i="7"/>
  <c r="L16" i="7"/>
  <c r="K16" i="7"/>
  <c r="J16" i="7"/>
  <c r="H16" i="7"/>
  <c r="G16" i="7"/>
  <c r="E16" i="7"/>
  <c r="D16" i="7"/>
  <c r="O15" i="7"/>
  <c r="N15" i="7"/>
  <c r="L15" i="7"/>
  <c r="K15" i="7"/>
  <c r="O14" i="7"/>
  <c r="N14" i="7"/>
  <c r="L14" i="7"/>
  <c r="K14" i="7"/>
  <c r="O13" i="7"/>
  <c r="N13" i="7"/>
  <c r="L13" i="7"/>
  <c r="K13" i="7"/>
  <c r="O11" i="7"/>
  <c r="N11" i="7"/>
  <c r="L11" i="7"/>
  <c r="K11" i="7"/>
  <c r="O10" i="7"/>
  <c r="N10" i="7"/>
  <c r="L10" i="7"/>
  <c r="K10" i="7"/>
  <c r="O9" i="7"/>
  <c r="N9" i="7"/>
  <c r="L9" i="7"/>
  <c r="K9" i="7"/>
  <c r="O8" i="7"/>
  <c r="N8" i="7"/>
  <c r="L8" i="7"/>
  <c r="K8" i="7"/>
  <c r="H15" i="7"/>
  <c r="G15" i="7"/>
  <c r="E15" i="7"/>
  <c r="D15" i="7"/>
  <c r="H14" i="7"/>
  <c r="G14" i="7"/>
  <c r="E14" i="7"/>
  <c r="D14" i="7"/>
  <c r="H13" i="7"/>
  <c r="G13" i="7"/>
  <c r="E13" i="7"/>
  <c r="D13" i="7"/>
  <c r="H11" i="7"/>
  <c r="G11" i="7"/>
  <c r="E11" i="7"/>
  <c r="D11" i="7"/>
  <c r="H10" i="7"/>
  <c r="G10" i="7"/>
  <c r="E10" i="7"/>
  <c r="D10" i="7"/>
  <c r="H9" i="7"/>
  <c r="G9" i="7"/>
  <c r="E9" i="7"/>
  <c r="D9" i="7"/>
  <c r="H8" i="7"/>
  <c r="G8" i="7"/>
  <c r="E8" i="7"/>
  <c r="D8" i="7"/>
  <c r="O7" i="7"/>
  <c r="N7" i="7"/>
  <c r="L7" i="7"/>
  <c r="K7" i="7"/>
  <c r="H7" i="7"/>
  <c r="G7" i="7"/>
  <c r="E7" i="7"/>
  <c r="D7" i="7"/>
  <c r="H18" i="4"/>
  <c r="G18" i="4"/>
  <c r="E18" i="4"/>
  <c r="D18" i="4"/>
  <c r="H17" i="4"/>
  <c r="G17" i="4"/>
  <c r="E17" i="4"/>
  <c r="D17" i="4"/>
  <c r="H16" i="4"/>
  <c r="G16" i="4"/>
  <c r="E16" i="4"/>
  <c r="D16" i="4"/>
  <c r="H15" i="4"/>
  <c r="G15" i="4"/>
  <c r="E15" i="4"/>
  <c r="D15" i="4"/>
  <c r="H14" i="4"/>
  <c r="G14" i="4"/>
  <c r="E14" i="4"/>
  <c r="D14" i="4"/>
  <c r="H13" i="4"/>
  <c r="G13" i="4"/>
  <c r="E13" i="4"/>
  <c r="D13" i="4"/>
  <c r="H12" i="4"/>
  <c r="G12" i="4"/>
  <c r="E12" i="4"/>
  <c r="D12" i="4"/>
  <c r="H11" i="4"/>
  <c r="G11" i="4"/>
  <c r="E11" i="4"/>
  <c r="D11" i="4"/>
  <c r="H10" i="4"/>
  <c r="G10" i="4"/>
  <c r="E10" i="4"/>
  <c r="D10" i="4"/>
  <c r="H9" i="4"/>
  <c r="G9" i="4"/>
  <c r="E9" i="4"/>
  <c r="D9" i="4"/>
  <c r="H8" i="4"/>
  <c r="G8" i="4"/>
  <c r="E8" i="4"/>
  <c r="D8" i="4"/>
  <c r="H7" i="4"/>
  <c r="G7" i="4"/>
  <c r="E7" i="4"/>
  <c r="D7" i="4"/>
  <c r="O51" i="3"/>
  <c r="N51" i="3"/>
  <c r="L51" i="3"/>
  <c r="K51" i="3"/>
  <c r="O50" i="3"/>
  <c r="N50" i="3"/>
  <c r="L50" i="3"/>
  <c r="K50" i="3"/>
  <c r="O49" i="3"/>
  <c r="N49" i="3"/>
  <c r="L49" i="3"/>
  <c r="K49" i="3"/>
  <c r="O48" i="3"/>
  <c r="N48" i="3"/>
  <c r="L48" i="3"/>
  <c r="K48" i="3"/>
  <c r="O47" i="3"/>
  <c r="N47" i="3"/>
  <c r="L47" i="3"/>
  <c r="K47" i="3"/>
  <c r="O46" i="3"/>
  <c r="N46" i="3"/>
  <c r="L46" i="3"/>
  <c r="K46" i="3"/>
  <c r="O45" i="3"/>
  <c r="N45" i="3"/>
  <c r="L45" i="3"/>
  <c r="K45" i="3"/>
  <c r="O44" i="3"/>
  <c r="N44" i="3"/>
  <c r="L44" i="3"/>
  <c r="K44" i="3"/>
  <c r="O43" i="3"/>
  <c r="N43" i="3"/>
  <c r="L43" i="3"/>
  <c r="K43" i="3"/>
  <c r="O42" i="3"/>
  <c r="N42" i="3"/>
  <c r="L42" i="3"/>
  <c r="K42" i="3"/>
  <c r="O41" i="3"/>
  <c r="N41" i="3"/>
  <c r="L41" i="3"/>
  <c r="K41" i="3"/>
  <c r="O40" i="3"/>
  <c r="N40" i="3"/>
  <c r="L40" i="3"/>
  <c r="K40" i="3"/>
  <c r="O39" i="3"/>
  <c r="N39" i="3"/>
  <c r="L39" i="3"/>
  <c r="K39" i="3"/>
  <c r="O38" i="3"/>
  <c r="N38" i="3"/>
  <c r="L38" i="3"/>
  <c r="K38" i="3"/>
  <c r="O37" i="3"/>
  <c r="N37" i="3"/>
  <c r="L37" i="3"/>
  <c r="K37" i="3"/>
  <c r="O36" i="3"/>
  <c r="N36" i="3"/>
  <c r="L36" i="3"/>
  <c r="K36" i="3"/>
  <c r="O35" i="3"/>
  <c r="N35" i="3"/>
  <c r="L35" i="3"/>
  <c r="K35" i="3"/>
  <c r="O34" i="3"/>
  <c r="N34" i="3"/>
  <c r="L34" i="3"/>
  <c r="K34" i="3"/>
  <c r="O33" i="3"/>
  <c r="N33" i="3"/>
  <c r="L33" i="3"/>
  <c r="K33" i="3"/>
  <c r="O32" i="3"/>
  <c r="N32" i="3"/>
  <c r="L32" i="3"/>
  <c r="K32" i="3"/>
  <c r="O31" i="3"/>
  <c r="N31" i="3"/>
  <c r="L31" i="3"/>
  <c r="K31" i="3"/>
  <c r="O30" i="3"/>
  <c r="N30" i="3"/>
  <c r="L30" i="3"/>
  <c r="K30" i="3"/>
  <c r="O29" i="3"/>
  <c r="N29" i="3"/>
  <c r="L29" i="3"/>
  <c r="K29" i="3"/>
  <c r="O28" i="3"/>
  <c r="N28" i="3"/>
  <c r="L28" i="3"/>
  <c r="K28" i="3"/>
  <c r="O27" i="3"/>
  <c r="N27" i="3"/>
  <c r="L27" i="3"/>
  <c r="K27" i="3"/>
  <c r="O26" i="3"/>
  <c r="N26" i="3"/>
  <c r="L26" i="3"/>
  <c r="K26" i="3"/>
  <c r="O25" i="3"/>
  <c r="N25" i="3"/>
  <c r="L25" i="3"/>
  <c r="K25" i="3"/>
  <c r="O24" i="3"/>
  <c r="N24" i="3"/>
  <c r="L24" i="3"/>
  <c r="K24" i="3"/>
  <c r="O23" i="3"/>
  <c r="N23" i="3"/>
  <c r="L23" i="3"/>
  <c r="K23" i="3"/>
  <c r="O22" i="3"/>
  <c r="N22" i="3"/>
  <c r="L22" i="3"/>
  <c r="K22" i="3"/>
  <c r="O21" i="3"/>
  <c r="N21" i="3"/>
  <c r="L21" i="3"/>
  <c r="K21" i="3"/>
  <c r="O20" i="3"/>
  <c r="N20" i="3"/>
  <c r="L20" i="3"/>
  <c r="K20" i="3"/>
  <c r="O19" i="3"/>
  <c r="N19" i="3"/>
  <c r="L19" i="3"/>
  <c r="K19" i="3"/>
  <c r="O18" i="3"/>
  <c r="N18" i="3"/>
  <c r="L18" i="3"/>
  <c r="K18" i="3"/>
  <c r="O17" i="3"/>
  <c r="N17" i="3"/>
  <c r="L17" i="3"/>
  <c r="K17" i="3"/>
  <c r="O16" i="3"/>
  <c r="N16" i="3"/>
  <c r="L16" i="3"/>
  <c r="K16" i="3"/>
  <c r="O15" i="3"/>
  <c r="N15" i="3"/>
  <c r="L15" i="3"/>
  <c r="K15" i="3"/>
  <c r="O14" i="3"/>
  <c r="N14" i="3"/>
  <c r="L14" i="3"/>
  <c r="K14" i="3"/>
  <c r="O13" i="3"/>
  <c r="N13" i="3"/>
  <c r="L13" i="3"/>
  <c r="K13" i="3"/>
  <c r="O12" i="3"/>
  <c r="N12" i="3"/>
  <c r="L12" i="3"/>
  <c r="K12" i="3"/>
  <c r="O11" i="3"/>
  <c r="N11" i="3"/>
  <c r="L11" i="3"/>
  <c r="K11" i="3"/>
  <c r="O10" i="3"/>
  <c r="N10" i="3"/>
  <c r="L10" i="3"/>
  <c r="K10" i="3"/>
  <c r="O9" i="3"/>
  <c r="N9" i="3"/>
  <c r="L9" i="3"/>
  <c r="K9" i="3"/>
  <c r="O8" i="3"/>
  <c r="N8" i="3"/>
  <c r="L8" i="3"/>
  <c r="K8" i="3"/>
  <c r="N7" i="3"/>
  <c r="O7" i="3"/>
  <c r="L7" i="3"/>
  <c r="K7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H7" i="3"/>
  <c r="G7" i="3"/>
  <c r="E7" i="3"/>
  <c r="D7" i="3"/>
  <c r="AC85" i="10"/>
  <c r="AB85" i="10"/>
  <c r="AA85" i="10"/>
  <c r="Z85" i="10"/>
  <c r="Y85" i="10"/>
  <c r="X85" i="10"/>
  <c r="W85" i="10"/>
  <c r="V85" i="10"/>
  <c r="U85" i="10"/>
  <c r="T85" i="10"/>
  <c r="S85" i="10"/>
  <c r="R85" i="10"/>
  <c r="Q85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AC52" i="3" l="1"/>
  <c r="AB52" i="3"/>
  <c r="AD52" i="3" s="1"/>
  <c r="Z17" i="7"/>
  <c r="AB17" i="7"/>
  <c r="AC17" i="7"/>
  <c r="Y17" i="6"/>
  <c r="Z17" i="6"/>
  <c r="Y19" i="4"/>
  <c r="Z19" i="4"/>
  <c r="AB17" i="6"/>
  <c r="AC17" i="6"/>
  <c r="AB19" i="4"/>
  <c r="AC19" i="4"/>
  <c r="Y52" i="3"/>
  <c r="Z52" i="3"/>
  <c r="Y17" i="7"/>
  <c r="W15" i="7"/>
  <c r="M7" i="4"/>
  <c r="D52" i="3"/>
  <c r="M7" i="3"/>
  <c r="M43" i="3"/>
  <c r="M47" i="3"/>
  <c r="F14" i="6"/>
  <c r="M10" i="6"/>
  <c r="M14" i="6"/>
  <c r="T11" i="7"/>
  <c r="M11" i="4"/>
  <c r="M15" i="4"/>
  <c r="F7" i="6"/>
  <c r="T43" i="3"/>
  <c r="F9" i="7"/>
  <c r="W8" i="7"/>
  <c r="S52" i="3"/>
  <c r="M10" i="7"/>
  <c r="P12" i="6"/>
  <c r="W13" i="6"/>
  <c r="L52" i="3"/>
  <c r="I7" i="3"/>
  <c r="F15" i="3"/>
  <c r="F23" i="3"/>
  <c r="F31" i="3"/>
  <c r="F39" i="3"/>
  <c r="F47" i="3"/>
  <c r="P46" i="3"/>
  <c r="P50" i="3"/>
  <c r="P15" i="4"/>
  <c r="T8" i="5"/>
  <c r="I15" i="6"/>
  <c r="T37" i="3"/>
  <c r="W17" i="4"/>
  <c r="F12" i="3"/>
  <c r="F20" i="3"/>
  <c r="F28" i="3"/>
  <c r="F36" i="3"/>
  <c r="F44" i="3"/>
  <c r="M13" i="3"/>
  <c r="M21" i="3"/>
  <c r="M25" i="3"/>
  <c r="F16" i="4"/>
  <c r="M7" i="7"/>
  <c r="W10" i="9"/>
  <c r="F9" i="3"/>
  <c r="F17" i="3"/>
  <c r="F25" i="3"/>
  <c r="F33" i="3"/>
  <c r="P8" i="9"/>
  <c r="W18" i="3"/>
  <c r="W37" i="3"/>
  <c r="E19" i="4"/>
  <c r="F13" i="3"/>
  <c r="F21" i="3"/>
  <c r="F29" i="3"/>
  <c r="F37" i="3"/>
  <c r="W48" i="3"/>
  <c r="W7" i="3"/>
  <c r="T17" i="3"/>
  <c r="W23" i="3"/>
  <c r="W42" i="3"/>
  <c r="R17" i="7"/>
  <c r="P7" i="9"/>
  <c r="F41" i="3"/>
  <c r="F49" i="3"/>
  <c r="I21" i="3"/>
  <c r="I29" i="3"/>
  <c r="I14" i="4"/>
  <c r="F8" i="9"/>
  <c r="W50" i="3"/>
  <c r="F15" i="7"/>
  <c r="I7" i="7"/>
  <c r="T51" i="3"/>
  <c r="T10" i="9"/>
  <c r="F45" i="3"/>
  <c r="P10" i="4"/>
  <c r="I51" i="3"/>
  <c r="I9" i="4"/>
  <c r="F7" i="9"/>
  <c r="M7" i="9"/>
  <c r="W20" i="3"/>
  <c r="T10" i="4"/>
  <c r="W13" i="4"/>
  <c r="T8" i="9"/>
  <c r="T11" i="3"/>
  <c r="W14" i="3"/>
  <c r="W46" i="3"/>
  <c r="P7" i="6"/>
  <c r="T13" i="7"/>
  <c r="U17" i="7"/>
  <c r="F10" i="3"/>
  <c r="F26" i="3"/>
  <c r="F42" i="3"/>
  <c r="M36" i="3"/>
  <c r="M48" i="3"/>
  <c r="F11" i="4"/>
  <c r="F15" i="4"/>
  <c r="V17" i="7"/>
  <c r="P16" i="4"/>
  <c r="F16" i="6"/>
  <c r="W14" i="4"/>
  <c r="P16" i="3"/>
  <c r="P24" i="3"/>
  <c r="P48" i="3"/>
  <c r="I7" i="4"/>
  <c r="I10" i="7"/>
  <c r="U17" i="6"/>
  <c r="W9" i="9"/>
  <c r="V17" i="6"/>
  <c r="I9" i="9"/>
  <c r="U9" i="5"/>
  <c r="W38" i="3"/>
  <c r="V9" i="5"/>
  <c r="P8" i="7"/>
  <c r="W19" i="3"/>
  <c r="I26" i="3"/>
  <c r="I34" i="3"/>
  <c r="I42" i="3"/>
  <c r="I50" i="3"/>
  <c r="M10" i="3"/>
  <c r="M14" i="3"/>
  <c r="M18" i="3"/>
  <c r="M22" i="3"/>
  <c r="M26" i="3"/>
  <c r="M34" i="3"/>
  <c r="F13" i="4"/>
  <c r="W13" i="3"/>
  <c r="T23" i="3"/>
  <c r="W29" i="3"/>
  <c r="M16" i="6"/>
  <c r="W8" i="6"/>
  <c r="M14" i="7"/>
  <c r="I14" i="6"/>
  <c r="P10" i="6"/>
  <c r="H19" i="4"/>
  <c r="F7" i="3"/>
  <c r="F14" i="3"/>
  <c r="F22" i="3"/>
  <c r="F30" i="3"/>
  <c r="F38" i="3"/>
  <c r="F46" i="3"/>
  <c r="I17" i="3"/>
  <c r="I25" i="3"/>
  <c r="M37" i="3"/>
  <c r="M45" i="3"/>
  <c r="F10" i="7"/>
  <c r="M8" i="9"/>
  <c r="W8" i="3"/>
  <c r="T18" i="3"/>
  <c r="W24" i="3"/>
  <c r="W40" i="3"/>
  <c r="M16" i="4"/>
  <c r="I7" i="6"/>
  <c r="T17" i="4"/>
  <c r="W12" i="6"/>
  <c r="I9" i="7"/>
  <c r="E52" i="3"/>
  <c r="R17" i="6"/>
  <c r="T31" i="3"/>
  <c r="F12" i="6"/>
  <c r="M8" i="6"/>
  <c r="M12" i="6"/>
  <c r="T14" i="4"/>
  <c r="H52" i="3"/>
  <c r="P37" i="3"/>
  <c r="P45" i="3"/>
  <c r="W34" i="3"/>
  <c r="P12" i="4"/>
  <c r="T13" i="6"/>
  <c r="I16" i="3"/>
  <c r="I19" i="3"/>
  <c r="M38" i="3"/>
  <c r="M42" i="3"/>
  <c r="I12" i="4"/>
  <c r="P11" i="7"/>
  <c r="R9" i="5"/>
  <c r="W12" i="3"/>
  <c r="M9" i="4"/>
  <c r="M17" i="4"/>
  <c r="I12" i="6"/>
  <c r="T9" i="9"/>
  <c r="P26" i="3"/>
  <c r="F9" i="4"/>
  <c r="I16" i="4"/>
  <c r="M13" i="7"/>
  <c r="W22" i="3"/>
  <c r="W8" i="4"/>
  <c r="G19" i="4"/>
  <c r="I20" i="3"/>
  <c r="M31" i="3"/>
  <c r="R19" i="4"/>
  <c r="W35" i="3"/>
  <c r="I13" i="6"/>
  <c r="W14" i="7"/>
  <c r="T10" i="3"/>
  <c r="T26" i="3"/>
  <c r="M18" i="4"/>
  <c r="W10" i="7"/>
  <c r="I13" i="3"/>
  <c r="F11" i="3"/>
  <c r="F19" i="3"/>
  <c r="F27" i="3"/>
  <c r="F35" i="3"/>
  <c r="F43" i="3"/>
  <c r="F51" i="3"/>
  <c r="I14" i="3"/>
  <c r="M16" i="3"/>
  <c r="M24" i="3"/>
  <c r="P31" i="3"/>
  <c r="P9" i="7"/>
  <c r="R52" i="3"/>
  <c r="T20" i="3"/>
  <c r="W26" i="3"/>
  <c r="T36" i="3"/>
  <c r="P18" i="4"/>
  <c r="F10" i="6"/>
  <c r="W9" i="4"/>
  <c r="W14" i="6"/>
  <c r="W7" i="7"/>
  <c r="M32" i="3"/>
  <c r="F18" i="4"/>
  <c r="U52" i="3"/>
  <c r="D19" i="4"/>
  <c r="M15" i="7"/>
  <c r="I7" i="9"/>
  <c r="V52" i="3"/>
  <c r="T27" i="3"/>
  <c r="T30" i="3"/>
  <c r="W33" i="3"/>
  <c r="F15" i="6"/>
  <c r="I9" i="3"/>
  <c r="P28" i="3"/>
  <c r="M40" i="3"/>
  <c r="P47" i="3"/>
  <c r="I13" i="4"/>
  <c r="I17" i="4"/>
  <c r="F8" i="7"/>
  <c r="F13" i="7"/>
  <c r="W9" i="3"/>
  <c r="T19" i="3"/>
  <c r="W25" i="3"/>
  <c r="T41" i="3"/>
  <c r="T47" i="3"/>
  <c r="T50" i="3"/>
  <c r="M12" i="4"/>
  <c r="M7" i="6"/>
  <c r="W16" i="6"/>
  <c r="W16" i="7"/>
  <c r="P40" i="3"/>
  <c r="M44" i="3"/>
  <c r="F7" i="4"/>
  <c r="I10" i="4"/>
  <c r="I8" i="7"/>
  <c r="I13" i="7"/>
  <c r="P16" i="7"/>
  <c r="F10" i="9"/>
  <c r="T16" i="3"/>
  <c r="T32" i="3"/>
  <c r="T35" i="3"/>
  <c r="F8" i="6"/>
  <c r="T14" i="6"/>
  <c r="W8" i="9"/>
  <c r="P13" i="3"/>
  <c r="P25" i="3"/>
  <c r="U19" i="4"/>
  <c r="P29" i="3"/>
  <c r="V19" i="4"/>
  <c r="T7" i="3"/>
  <c r="M13" i="4"/>
  <c r="I8" i="6"/>
  <c r="N52" i="3"/>
  <c r="M30" i="3"/>
  <c r="I18" i="4"/>
  <c r="P14" i="7"/>
  <c r="W10" i="3"/>
  <c r="T39" i="3"/>
  <c r="T45" i="3"/>
  <c r="P9" i="4"/>
  <c r="P8" i="6"/>
  <c r="F8" i="3"/>
  <c r="F16" i="3"/>
  <c r="F24" i="3"/>
  <c r="F32" i="3"/>
  <c r="F40" i="3"/>
  <c r="F48" i="3"/>
  <c r="P14" i="3"/>
  <c r="P18" i="3"/>
  <c r="F8" i="4"/>
  <c r="I11" i="4"/>
  <c r="F7" i="7"/>
  <c r="S9" i="5"/>
  <c r="T9" i="6"/>
  <c r="P10" i="7"/>
  <c r="W51" i="3"/>
  <c r="P17" i="4"/>
  <c r="I9" i="6"/>
  <c r="M9" i="6"/>
  <c r="T8" i="4"/>
  <c r="T11" i="4"/>
  <c r="T15" i="7"/>
  <c r="M11" i="3"/>
  <c r="M15" i="3"/>
  <c r="M23" i="3"/>
  <c r="P34" i="3"/>
  <c r="M46" i="3"/>
  <c r="M50" i="3"/>
  <c r="F12" i="4"/>
  <c r="I15" i="4"/>
  <c r="S19" i="4"/>
  <c r="S17" i="7"/>
  <c r="T21" i="3"/>
  <c r="W30" i="3"/>
  <c r="M15" i="6"/>
  <c r="W9" i="6"/>
  <c r="W27" i="3"/>
  <c r="W11" i="7"/>
  <c r="T7" i="9"/>
  <c r="G52" i="3"/>
  <c r="K52" i="3"/>
  <c r="F18" i="3"/>
  <c r="F34" i="3"/>
  <c r="F50" i="3"/>
  <c r="M8" i="3"/>
  <c r="P15" i="3"/>
  <c r="P23" i="3"/>
  <c r="M8" i="7"/>
  <c r="F16" i="7"/>
  <c r="T46" i="3"/>
  <c r="O52" i="3"/>
  <c r="S17" i="6"/>
  <c r="T15" i="3"/>
  <c r="W49" i="3"/>
  <c r="P15" i="6"/>
  <c r="T10" i="6"/>
  <c r="I8" i="3"/>
  <c r="I31" i="3"/>
  <c r="I39" i="3"/>
  <c r="I47" i="3"/>
  <c r="P8" i="3"/>
  <c r="M12" i="3"/>
  <c r="M20" i="3"/>
  <c r="M28" i="3"/>
  <c r="P35" i="3"/>
  <c r="P7" i="7"/>
  <c r="T9" i="3"/>
  <c r="T28" i="3"/>
  <c r="P7" i="4"/>
  <c r="I10" i="6"/>
  <c r="W10" i="6"/>
  <c r="T16" i="6"/>
  <c r="T16" i="7"/>
  <c r="I36" i="3"/>
  <c r="I44" i="3"/>
  <c r="M17" i="3"/>
  <c r="P20" i="3"/>
  <c r="P27" i="3"/>
  <c r="M49" i="3"/>
  <c r="I8" i="4"/>
  <c r="F11" i="7"/>
  <c r="I15" i="7"/>
  <c r="I10" i="9"/>
  <c r="P9" i="9"/>
  <c r="W11" i="3"/>
  <c r="W28" i="3"/>
  <c r="T40" i="3"/>
  <c r="P8" i="4"/>
  <c r="F13" i="6"/>
  <c r="P11" i="6"/>
  <c r="T9" i="4"/>
  <c r="T12" i="4"/>
  <c r="T8" i="6"/>
  <c r="I28" i="3"/>
  <c r="I15" i="3"/>
  <c r="I22" i="3"/>
  <c r="I37" i="3"/>
  <c r="I45" i="3"/>
  <c r="M35" i="3"/>
  <c r="P38" i="3"/>
  <c r="M11" i="7"/>
  <c r="P15" i="7"/>
  <c r="W17" i="3"/>
  <c r="W31" i="3"/>
  <c r="T49" i="3"/>
  <c r="T15" i="4"/>
  <c r="T18" i="4"/>
  <c r="T11" i="6"/>
  <c r="T9" i="7"/>
  <c r="P9" i="3"/>
  <c r="P41" i="3"/>
  <c r="I23" i="3"/>
  <c r="I30" i="3"/>
  <c r="I38" i="3"/>
  <c r="I46" i="3"/>
  <c r="P10" i="3"/>
  <c r="P17" i="3"/>
  <c r="M39" i="3"/>
  <c r="P42" i="3"/>
  <c r="P49" i="3"/>
  <c r="I11" i="7"/>
  <c r="T12" i="3"/>
  <c r="T29" i="3"/>
  <c r="W43" i="3"/>
  <c r="P16" i="6"/>
  <c r="W12" i="4"/>
  <c r="W15" i="4"/>
  <c r="W18" i="4"/>
  <c r="W8" i="5"/>
  <c r="W11" i="6"/>
  <c r="W9" i="7"/>
  <c r="T38" i="3"/>
  <c r="T34" i="3"/>
  <c r="P21" i="3"/>
  <c r="I10" i="3"/>
  <c r="I24" i="3"/>
  <c r="P7" i="3"/>
  <c r="M29" i="3"/>
  <c r="P32" i="3"/>
  <c r="P39" i="3"/>
  <c r="I16" i="7"/>
  <c r="W15" i="3"/>
  <c r="W32" i="3"/>
  <c r="T44" i="3"/>
  <c r="M10" i="4"/>
  <c r="P13" i="4"/>
  <c r="F11" i="6"/>
  <c r="P9" i="6"/>
  <c r="M13" i="6"/>
  <c r="T13" i="4"/>
  <c r="T12" i="6"/>
  <c r="T10" i="7"/>
  <c r="W13" i="7"/>
  <c r="I11" i="3"/>
  <c r="I18" i="3"/>
  <c r="I32" i="3"/>
  <c r="I40" i="3"/>
  <c r="I48" i="3"/>
  <c r="P11" i="3"/>
  <c r="M33" i="3"/>
  <c r="P36" i="3"/>
  <c r="P43" i="3"/>
  <c r="F10" i="4"/>
  <c r="M9" i="7"/>
  <c r="P13" i="7"/>
  <c r="I8" i="9"/>
  <c r="T13" i="3"/>
  <c r="T24" i="3"/>
  <c r="W41" i="3"/>
  <c r="W44" i="3"/>
  <c r="M14" i="4"/>
  <c r="I11" i="6"/>
  <c r="P13" i="6"/>
  <c r="I16" i="6"/>
  <c r="W10" i="4"/>
  <c r="T7" i="7"/>
  <c r="I33" i="3"/>
  <c r="I41" i="3"/>
  <c r="I49" i="3"/>
  <c r="M19" i="3"/>
  <c r="P22" i="3"/>
  <c r="M51" i="3"/>
  <c r="F14" i="7"/>
  <c r="M16" i="7"/>
  <c r="F9" i="9"/>
  <c r="W21" i="3"/>
  <c r="T33" i="3"/>
  <c r="W47" i="3"/>
  <c r="T14" i="7"/>
  <c r="P33" i="3"/>
  <c r="I12" i="3"/>
  <c r="T42" i="3"/>
  <c r="P14" i="4"/>
  <c r="I27" i="3"/>
  <c r="M9" i="3"/>
  <c r="P12" i="3"/>
  <c r="P19" i="3"/>
  <c r="M41" i="3"/>
  <c r="P44" i="3"/>
  <c r="P51" i="3"/>
  <c r="F14" i="4"/>
  <c r="F17" i="4"/>
  <c r="I14" i="7"/>
  <c r="W16" i="3"/>
  <c r="T22" i="3"/>
  <c r="W36" i="3"/>
  <c r="T48" i="3"/>
  <c r="F9" i="6"/>
  <c r="T7" i="5"/>
  <c r="T15" i="6"/>
  <c r="T8" i="7"/>
  <c r="I35" i="3"/>
  <c r="I43" i="3"/>
  <c r="M27" i="3"/>
  <c r="P30" i="3"/>
  <c r="M9" i="9"/>
  <c r="T8" i="3"/>
  <c r="T14" i="3"/>
  <c r="T25" i="3"/>
  <c r="W39" i="3"/>
  <c r="W45" i="3"/>
  <c r="M8" i="4"/>
  <c r="P11" i="4"/>
  <c r="M11" i="6"/>
  <c r="P14" i="6"/>
  <c r="W11" i="4"/>
  <c r="W7" i="9"/>
  <c r="W7" i="8"/>
  <c r="T7" i="8"/>
  <c r="W15" i="6"/>
  <c r="W7" i="6"/>
  <c r="T7" i="6"/>
  <c r="W7" i="5"/>
  <c r="W16" i="4"/>
  <c r="T16" i="4"/>
  <c r="W7" i="4"/>
  <c r="T7" i="4"/>
  <c r="Q15" i="6"/>
  <c r="Q18" i="4"/>
  <c r="J18" i="4"/>
  <c r="Q17" i="4"/>
  <c r="J17" i="4"/>
  <c r="Q16" i="4"/>
  <c r="J16" i="4"/>
  <c r="Q16" i="6"/>
  <c r="J16" i="6"/>
  <c r="J15" i="6"/>
  <c r="J7" i="9"/>
  <c r="Q7" i="9"/>
  <c r="J8" i="9"/>
  <c r="Q8" i="9"/>
  <c r="J9" i="9"/>
  <c r="J10" i="9"/>
  <c r="AA90" i="10"/>
  <c r="AB90" i="10"/>
  <c r="AC90" i="10"/>
  <c r="Q10" i="9" s="1"/>
  <c r="Q9" i="9"/>
  <c r="AA17" i="7" l="1"/>
  <c r="AA19" i="4"/>
  <c r="AA17" i="6"/>
  <c r="AD19" i="4"/>
  <c r="AD17" i="7"/>
  <c r="AA52" i="3"/>
  <c r="AD17" i="6"/>
  <c r="F52" i="3"/>
  <c r="T52" i="3"/>
  <c r="T17" i="7"/>
  <c r="M52" i="3"/>
  <c r="F19" i="4"/>
  <c r="W17" i="7"/>
  <c r="T9" i="5"/>
  <c r="I52" i="3"/>
  <c r="W17" i="6"/>
  <c r="T19" i="4"/>
  <c r="T17" i="6"/>
  <c r="I19" i="4"/>
  <c r="W9" i="5"/>
  <c r="W52" i="3"/>
  <c r="W19" i="4"/>
  <c r="P52" i="3"/>
  <c r="L10" i="9"/>
  <c r="K10" i="9"/>
  <c r="O10" i="9"/>
  <c r="N10" i="9"/>
  <c r="Q7" i="8"/>
  <c r="Q15" i="7"/>
  <c r="Q14" i="7"/>
  <c r="Q13" i="7"/>
  <c r="Q11" i="7"/>
  <c r="Q10" i="7"/>
  <c r="Q9" i="7"/>
  <c r="Q8" i="7"/>
  <c r="Q7" i="7"/>
  <c r="Q14" i="6"/>
  <c r="Q13" i="6"/>
  <c r="Q12" i="6"/>
  <c r="Q11" i="6"/>
  <c r="Q10" i="6"/>
  <c r="Q9" i="6"/>
  <c r="Q8" i="6"/>
  <c r="Q7" i="6"/>
  <c r="Q8" i="5"/>
  <c r="Q7" i="5"/>
  <c r="Q15" i="4"/>
  <c r="Q14" i="4"/>
  <c r="Q13" i="4"/>
  <c r="Q12" i="4"/>
  <c r="Q11" i="4"/>
  <c r="Q10" i="4"/>
  <c r="Q9" i="4"/>
  <c r="Q8" i="4"/>
  <c r="Q7" i="4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J7" i="8"/>
  <c r="J15" i="7"/>
  <c r="J14" i="7"/>
  <c r="J13" i="7"/>
  <c r="J11" i="7"/>
  <c r="J10" i="7"/>
  <c r="J9" i="7"/>
  <c r="J8" i="7"/>
  <c r="J7" i="7"/>
  <c r="J14" i="6"/>
  <c r="J13" i="6"/>
  <c r="J12" i="6"/>
  <c r="J11" i="6"/>
  <c r="J10" i="6"/>
  <c r="J9" i="6"/>
  <c r="J8" i="6"/>
  <c r="J7" i="6"/>
  <c r="J8" i="5"/>
  <c r="J7" i="5"/>
  <c r="J15" i="4"/>
  <c r="J14" i="4"/>
  <c r="J13" i="4"/>
  <c r="J12" i="4"/>
  <c r="J11" i="4"/>
  <c r="J10" i="4"/>
  <c r="J9" i="4"/>
  <c r="J8" i="4"/>
  <c r="J7" i="4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M10" i="9" l="1"/>
  <c r="P10" i="9"/>
  <c r="E7" i="8"/>
  <c r="D7" i="8"/>
  <c r="H7" i="8"/>
  <c r="G7" i="8"/>
  <c r="L7" i="8"/>
  <c r="K7" i="8"/>
  <c r="N7" i="8"/>
  <c r="O7" i="8"/>
  <c r="D7" i="5"/>
  <c r="E7" i="5"/>
  <c r="G8" i="5"/>
  <c r="H8" i="5"/>
  <c r="K17" i="7"/>
  <c r="H7" i="5"/>
  <c r="G7" i="5"/>
  <c r="L8" i="5"/>
  <c r="K8" i="5"/>
  <c r="D17" i="7"/>
  <c r="L7" i="5"/>
  <c r="K7" i="5"/>
  <c r="O8" i="5"/>
  <c r="N8" i="5"/>
  <c r="Q17" i="7"/>
  <c r="H17" i="7"/>
  <c r="D8" i="5"/>
  <c r="E8" i="5"/>
  <c r="O7" i="5"/>
  <c r="N7" i="5"/>
  <c r="N17" i="7"/>
  <c r="L17" i="7"/>
  <c r="J17" i="7"/>
  <c r="G17" i="7"/>
  <c r="Q17" i="6"/>
  <c r="J17" i="6"/>
  <c r="D17" i="6"/>
  <c r="L17" i="6"/>
  <c r="H17" i="6"/>
  <c r="N17" i="6"/>
  <c r="H9" i="5"/>
  <c r="D9" i="5"/>
  <c r="K9" i="5"/>
  <c r="J9" i="5"/>
  <c r="Q19" i="4"/>
  <c r="O9" i="5"/>
  <c r="Q9" i="5"/>
  <c r="J19" i="4"/>
  <c r="L19" i="4"/>
  <c r="O19" i="4"/>
  <c r="Q7" i="3"/>
  <c r="Q52" i="3"/>
  <c r="J52" i="3"/>
  <c r="M7" i="5" l="1"/>
  <c r="I17" i="7"/>
  <c r="P7" i="5"/>
  <c r="F7" i="5"/>
  <c r="F7" i="8"/>
  <c r="K17" i="6"/>
  <c r="M17" i="6" s="1"/>
  <c r="I7" i="8"/>
  <c r="M7" i="8"/>
  <c r="K19" i="4"/>
  <c r="M19" i="4" s="1"/>
  <c r="G17" i="6"/>
  <c r="I17" i="6" s="1"/>
  <c r="I7" i="5"/>
  <c r="P7" i="8"/>
  <c r="F8" i="5"/>
  <c r="G9" i="5"/>
  <c r="I9" i="5" s="1"/>
  <c r="E17" i="7"/>
  <c r="F17" i="7" s="1"/>
  <c r="N9" i="5"/>
  <c r="P9" i="5" s="1"/>
  <c r="E9" i="5"/>
  <c r="F9" i="5" s="1"/>
  <c r="N19" i="4"/>
  <c r="P19" i="4" s="1"/>
  <c r="M17" i="7"/>
  <c r="E17" i="6"/>
  <c r="F17" i="6" s="1"/>
  <c r="P8" i="5"/>
  <c r="O17" i="7"/>
  <c r="P17" i="7" s="1"/>
  <c r="M8" i="5"/>
  <c r="O17" i="6"/>
  <c r="P17" i="6" s="1"/>
  <c r="I8" i="5"/>
  <c r="L9" i="5"/>
  <c r="M9" i="5" s="1"/>
</calcChain>
</file>

<file path=xl/sharedStrings.xml><?xml version="1.0" encoding="utf-8"?>
<sst xmlns="http://schemas.openxmlformats.org/spreadsheetml/2006/main" count="871" uniqueCount="144">
  <si>
    <t>.00 no_return</t>
  </si>
  <si>
    <t>1.00 return</t>
  </si>
  <si>
    <t>2.00 graduated</t>
  </si>
  <si>
    <t>0 F</t>
  </si>
  <si>
    <t>1 T</t>
  </si>
  <si>
    <t>.00 Other</t>
  </si>
  <si>
    <t>1.00 Same</t>
  </si>
  <si>
    <t>00 No College Designated</t>
  </si>
  <si>
    <t>None</t>
  </si>
  <si>
    <t>AS College of Arts and Sciences</t>
  </si>
  <si>
    <t>Art &amp; Art History</t>
  </si>
  <si>
    <t>Art History</t>
  </si>
  <si>
    <t>Graphic Design</t>
  </si>
  <si>
    <t>Studio Art</t>
  </si>
  <si>
    <t>Biology</t>
  </si>
  <si>
    <t>Chemistry</t>
  </si>
  <si>
    <t>Biochemistry</t>
  </si>
  <si>
    <t>Communication &amp; Journalism</t>
  </si>
  <si>
    <t>Communication</t>
  </si>
  <si>
    <t>Journalism</t>
  </si>
  <si>
    <t>Dance</t>
  </si>
  <si>
    <t>Economics</t>
  </si>
  <si>
    <t>English</t>
  </si>
  <si>
    <t>Creative Writing</t>
  </si>
  <si>
    <t>Film (Formerly Cinema Studies)</t>
  </si>
  <si>
    <t>History</t>
  </si>
  <si>
    <t>International Studies</t>
  </si>
  <si>
    <t>Liberal Studies</t>
  </si>
  <si>
    <t>Linguistics</t>
  </si>
  <si>
    <t>Mathematics &amp; Statistics</t>
  </si>
  <si>
    <t>Mathematics</t>
  </si>
  <si>
    <t>Statistics</t>
  </si>
  <si>
    <t>Modern Languages</t>
  </si>
  <si>
    <t>French</t>
  </si>
  <si>
    <t>German</t>
  </si>
  <si>
    <t>Japanese</t>
  </si>
  <si>
    <t>Latin American</t>
  </si>
  <si>
    <t>Spanish</t>
  </si>
  <si>
    <t>Music</t>
  </si>
  <si>
    <t>Philosophy</t>
  </si>
  <si>
    <t>Physics</t>
  </si>
  <si>
    <t>Political Science</t>
  </si>
  <si>
    <t>Psychology</t>
  </si>
  <si>
    <t>Sociology, Anthropology, Social Work, &amp; Criminal Justice</t>
  </si>
  <si>
    <t>Anthropology</t>
  </si>
  <si>
    <t>Criminal Justice</t>
  </si>
  <si>
    <t>Social Work</t>
  </si>
  <si>
    <t>Sociology</t>
  </si>
  <si>
    <t>Theatre</t>
  </si>
  <si>
    <t>Women and Gender Studies</t>
  </si>
  <si>
    <t>Women Studies</t>
  </si>
  <si>
    <t>Writing &amp; Rhetoric</t>
  </si>
  <si>
    <t>BA School of Business Administration</t>
  </si>
  <si>
    <t>Accounting &amp; Finance</t>
  </si>
  <si>
    <t>Accounting</t>
  </si>
  <si>
    <t>Finance</t>
  </si>
  <si>
    <t>Decisions &amp; Information Sciences</t>
  </si>
  <si>
    <t>Management &amp; Marketing</t>
  </si>
  <si>
    <t>Human Resource Management</t>
  </si>
  <si>
    <t>Management</t>
  </si>
  <si>
    <t>Marketing</t>
  </si>
  <si>
    <t>ED School of Edu and Human Services</t>
  </si>
  <si>
    <t>Organizational Leadership</t>
  </si>
  <si>
    <t>Human Resource Development</t>
  </si>
  <si>
    <t>Teacher Development &amp; Educational Studies</t>
  </si>
  <si>
    <t>EG School of Eng and Computer Sci</t>
  </si>
  <si>
    <t>Computer Science &amp; Engineering</t>
  </si>
  <si>
    <t>Electrical &amp; Computer Engineering</t>
  </si>
  <si>
    <t>Industrial &amp; Systems Engineering</t>
  </si>
  <si>
    <t>Mechanical Engineering</t>
  </si>
  <si>
    <t>HS School of Health Sciences</t>
  </si>
  <si>
    <t>Clinical &amp; Diagnostic Sciences</t>
  </si>
  <si>
    <t>Human Movement Science</t>
  </si>
  <si>
    <t>Exercise Science</t>
  </si>
  <si>
    <t>Physical Therapy</t>
  </si>
  <si>
    <t>Interdisciplinary Health Sciences</t>
  </si>
  <si>
    <t>Health Sciences</t>
  </si>
  <si>
    <t>Public &amp; Environmental Wellness</t>
  </si>
  <si>
    <t>Occupational Safety &amp; Health</t>
  </si>
  <si>
    <t>Wellness, Health Promotion, &amp; Injury Prevention</t>
  </si>
  <si>
    <t>Bioengineering</t>
  </si>
  <si>
    <t>Engineering Biology</t>
  </si>
  <si>
    <t>SECS/CAS Joint Programs</t>
  </si>
  <si>
    <t>Engineering Chemistry</t>
  </si>
  <si>
    <t>Engineering Physics</t>
  </si>
  <si>
    <t>NR School of Nursing</t>
  </si>
  <si>
    <t>Nursing</t>
  </si>
  <si>
    <t>UP University Programs</t>
  </si>
  <si>
    <t>University Programs</t>
  </si>
  <si>
    <t>Integrative Studies</t>
  </si>
  <si>
    <t>Total</t>
  </si>
  <si>
    <t>UNDERGRADUATE STUDENTS RETENTION TO NEXT FALL by PROGRAM</t>
  </si>
  <si>
    <t>College of Arts &amp; Sciences</t>
  </si>
  <si>
    <t>Return Rate</t>
  </si>
  <si>
    <t>Total N</t>
  </si>
  <si>
    <t>FTIACs*</t>
  </si>
  <si>
    <t>Transfers*</t>
  </si>
  <si>
    <t>N</t>
  </si>
  <si>
    <t>New Major</t>
  </si>
  <si>
    <t>Same Major</t>
  </si>
  <si>
    <t>Total 
Returned</t>
  </si>
  <si>
    <t>AS</t>
  </si>
  <si>
    <t>AS TOTAL</t>
  </si>
  <si>
    <t>Seniors are excluded from this report</t>
  </si>
  <si>
    <t>School of Business Administration</t>
  </si>
  <si>
    <t>BA</t>
  </si>
  <si>
    <t>BA TOTAL</t>
  </si>
  <si>
    <t>School of Education and Human Services</t>
  </si>
  <si>
    <t>ED</t>
  </si>
  <si>
    <t>ED TOTAL</t>
  </si>
  <si>
    <t>School of Engineering and Computer Science</t>
  </si>
  <si>
    <t>EG</t>
  </si>
  <si>
    <t>EG TOTAL</t>
  </si>
  <si>
    <t>School of Health Sciences</t>
  </si>
  <si>
    <t>HS</t>
  </si>
  <si>
    <t>HS TOTAL</t>
  </si>
  <si>
    <t>School of Nursing</t>
  </si>
  <si>
    <t>University Programs Undecided and BIS</t>
  </si>
  <si>
    <t>TOTAL</t>
  </si>
  <si>
    <t>T TOTAL</t>
  </si>
  <si>
    <t>F TOTAL</t>
  </si>
  <si>
    <t>3010 Undecided Bus Admin</t>
  </si>
  <si>
    <t>3020 Pre-Business Admin</t>
  </si>
  <si>
    <t>3030 Business Administration</t>
  </si>
  <si>
    <t>5005 EGR/CS Candidate</t>
  </si>
  <si>
    <t>5010 EGR - No Major Prefernce</t>
  </si>
  <si>
    <t>6005 Undecd Health Sciences</t>
  </si>
  <si>
    <t>Pre &amp; Undecided</t>
  </si>
  <si>
    <t>7500 Undecd No Major Prog</t>
  </si>
  <si>
    <t>0000 Undeclared</t>
  </si>
  <si>
    <r>
      <t>Fall 2018</t>
    </r>
    <r>
      <rPr>
        <b/>
        <sz val="11"/>
        <color theme="1"/>
        <rFont val="Calibri"/>
        <family val="2"/>
        <scheme val="minor"/>
      </rPr>
      <t xml:space="preserve"> NEW</t>
    </r>
    <r>
      <rPr>
        <sz val="11"/>
        <color theme="1"/>
        <rFont val="Calibri"/>
        <family val="2"/>
        <scheme val="minor"/>
      </rPr>
      <t xml:space="preserve"> Students Returning to Fall 2019</t>
    </r>
  </si>
  <si>
    <r>
      <t xml:space="preserve">Fall 2019 </t>
    </r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Students Returning to Fall 2020</t>
    </r>
  </si>
  <si>
    <t xml:space="preserve">*FTIACs include FR, SO, &amp; JR  </t>
  </si>
  <si>
    <t xml:space="preserve">Transfers include FR, SO, &amp; JR </t>
  </si>
  <si>
    <t>202040</t>
  </si>
  <si>
    <t>.00 F</t>
  </si>
  <si>
    <t>1.00 T</t>
  </si>
  <si>
    <r>
      <t xml:space="preserve">Fall 2020 </t>
    </r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Students Returning to Fall 2021</t>
    </r>
  </si>
  <si>
    <t>type2</t>
  </si>
  <si>
    <r>
      <t xml:space="preserve">Fall 2021 </t>
    </r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Students Returning to Fall 2022</t>
    </r>
  </si>
  <si>
    <t>202240</t>
  </si>
  <si>
    <t>Applied Health Sciences</t>
  </si>
  <si>
    <t>3030</t>
  </si>
  <si>
    <r>
      <t xml:space="preserve">Fall 2022 </t>
    </r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Students Returning to Fall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</si>
</sst>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 applyAlignment="1"/>
    <xf numFmtId="0" fontId="3" fillId="0" borderId="1" xfId="0" applyFont="1" applyBorder="1" applyAlignment="1"/>
    <xf numFmtId="0" fontId="0" fillId="0" borderId="2" xfId="0" applyBorder="1"/>
    <xf numFmtId="0" fontId="0" fillId="0" borderId="3" xfId="0" applyBorder="1"/>
    <xf numFmtId="0" fontId="0" fillId="0" borderId="4" xfId="0" applyBorder="1" applyAlignment="1"/>
    <xf numFmtId="0" fontId="0" fillId="0" borderId="5" xfId="0" applyBorder="1" applyAlignment="1"/>
    <xf numFmtId="0" fontId="0" fillId="0" borderId="2" xfId="0" applyBorder="1" applyAlignment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0" fillId="0" borderId="9" xfId="0" applyBorder="1" applyAlignment="1">
      <alignment wrapText="1"/>
    </xf>
    <xf numFmtId="0" fontId="0" fillId="0" borderId="6" xfId="0" applyBorder="1" applyAlignment="1"/>
    <xf numFmtId="0" fontId="0" fillId="0" borderId="0" xfId="0" applyAlignment="1">
      <alignment horizontal="center"/>
    </xf>
    <xf numFmtId="0" fontId="4" fillId="0" borderId="10" xfId="0" applyFont="1" applyBorder="1" applyAlignment="1">
      <alignment wrapText="1"/>
    </xf>
    <xf numFmtId="0" fontId="0" fillId="0" borderId="11" xfId="0" applyBorder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4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2" xfId="0" applyBorder="1" applyAlignment="1">
      <alignment horizontal="center" wrapText="1"/>
    </xf>
    <xf numFmtId="9" fontId="2" fillId="0" borderId="17" xfId="1" applyFont="1" applyFill="1" applyBorder="1"/>
    <xf numFmtId="9" fontId="2" fillId="0" borderId="10" xfId="1" applyFont="1" applyFill="1" applyBorder="1"/>
    <xf numFmtId="0" fontId="0" fillId="0" borderId="6" xfId="0" applyFill="1" applyBorder="1"/>
    <xf numFmtId="0" fontId="0" fillId="0" borderId="0" xfId="0" applyFill="1" applyBorder="1"/>
    <xf numFmtId="9" fontId="0" fillId="0" borderId="7" xfId="1" applyFont="1" applyFill="1" applyBorder="1"/>
    <xf numFmtId="9" fontId="0" fillId="0" borderId="0" xfId="1" applyFont="1" applyFill="1" applyBorder="1"/>
    <xf numFmtId="9" fontId="0" fillId="0" borderId="11" xfId="1" applyFont="1" applyFill="1" applyBorder="1"/>
    <xf numFmtId="0" fontId="0" fillId="0" borderId="9" xfId="0" applyFill="1" applyBorder="1" applyAlignment="1">
      <alignment wrapText="1"/>
    </xf>
    <xf numFmtId="9" fontId="0" fillId="0" borderId="6" xfId="1" applyFont="1" applyFill="1" applyBorder="1"/>
    <xf numFmtId="0" fontId="0" fillId="0" borderId="0" xfId="0" applyFill="1"/>
    <xf numFmtId="0" fontId="2" fillId="0" borderId="21" xfId="0" applyFont="1" applyBorder="1"/>
    <xf numFmtId="0" fontId="0" fillId="0" borderId="22" xfId="0" applyBorder="1"/>
    <xf numFmtId="9" fontId="2" fillId="0" borderId="31" xfId="1" applyFont="1" applyBorder="1"/>
    <xf numFmtId="9" fontId="2" fillId="0" borderId="34" xfId="1" applyFont="1" applyBorder="1"/>
    <xf numFmtId="0" fontId="0" fillId="0" borderId="0" xfId="0" applyAlignment="1">
      <alignment horizontal="left" indent="1"/>
    </xf>
    <xf numFmtId="9" fontId="2" fillId="0" borderId="18" xfId="1" applyFont="1" applyFill="1" applyBorder="1"/>
    <xf numFmtId="0" fontId="2" fillId="0" borderId="21" xfId="0" applyFont="1" applyFill="1" applyBorder="1"/>
    <xf numFmtId="0" fontId="0" fillId="0" borderId="22" xfId="0" applyFill="1" applyBorder="1"/>
    <xf numFmtId="9" fontId="2" fillId="0" borderId="31" xfId="1" applyFont="1" applyFill="1" applyBorder="1"/>
    <xf numFmtId="9" fontId="2" fillId="0" borderId="34" xfId="1" applyFont="1" applyFill="1" applyBorder="1"/>
    <xf numFmtId="0" fontId="0" fillId="0" borderId="4" xfId="0" applyBorder="1"/>
    <xf numFmtId="0" fontId="2" fillId="0" borderId="22" xfId="0" applyFont="1" applyFill="1" applyBorder="1"/>
    <xf numFmtId="0" fontId="0" fillId="0" borderId="9" xfId="0" applyFill="1" applyBorder="1"/>
    <xf numFmtId="0" fontId="2" fillId="0" borderId="22" xfId="0" applyFont="1" applyBorder="1"/>
    <xf numFmtId="9" fontId="2" fillId="0" borderId="29" xfId="1" applyFont="1" applyBorder="1"/>
    <xf numFmtId="9" fontId="2" fillId="0" borderId="30" xfId="1" applyFont="1" applyBorder="1"/>
    <xf numFmtId="9" fontId="2" fillId="0" borderId="32" xfId="1" applyFont="1" applyBorder="1"/>
    <xf numFmtId="9" fontId="2" fillId="0" borderId="33" xfId="1" applyFont="1" applyBorder="1"/>
    <xf numFmtId="0" fontId="2" fillId="0" borderId="35" xfId="0" applyFont="1" applyBorder="1"/>
    <xf numFmtId="0" fontId="2" fillId="0" borderId="0" xfId="0" applyFont="1"/>
    <xf numFmtId="9" fontId="2" fillId="0" borderId="24" xfId="1" applyFont="1" applyFill="1" applyBorder="1"/>
    <xf numFmtId="9" fontId="2" fillId="0" borderId="28" xfId="1" applyFont="1" applyFill="1" applyBorder="1"/>
    <xf numFmtId="9" fontId="2" fillId="0" borderId="29" xfId="1" applyFont="1" applyFill="1" applyBorder="1"/>
    <xf numFmtId="9" fontId="2" fillId="0" borderId="30" xfId="1" applyFont="1" applyFill="1" applyBorder="1"/>
    <xf numFmtId="9" fontId="2" fillId="0" borderId="32" xfId="1" applyFont="1" applyFill="1" applyBorder="1"/>
    <xf numFmtId="9" fontId="2" fillId="0" borderId="33" xfId="1" applyFont="1" applyFill="1" applyBorder="1"/>
    <xf numFmtId="0" fontId="2" fillId="0" borderId="35" xfId="0" applyFont="1" applyFill="1" applyBorder="1"/>
    <xf numFmtId="0" fontId="2" fillId="0" borderId="0" xfId="0" applyFont="1" applyFill="1"/>
    <xf numFmtId="0" fontId="0" fillId="0" borderId="37" xfId="0" applyBorder="1"/>
    <xf numFmtId="0" fontId="0" fillId="0" borderId="36" xfId="0" applyFill="1" applyBorder="1"/>
    <xf numFmtId="0" fontId="0" fillId="0" borderId="37" xfId="0" applyFill="1" applyBorder="1"/>
    <xf numFmtId="9" fontId="0" fillId="0" borderId="38" xfId="1" applyFont="1" applyFill="1" applyBorder="1"/>
    <xf numFmtId="9" fontId="0" fillId="0" borderId="37" xfId="1" applyFont="1" applyFill="1" applyBorder="1"/>
    <xf numFmtId="9" fontId="2" fillId="0" borderId="39" xfId="1" applyFont="1" applyFill="1" applyBorder="1"/>
    <xf numFmtId="9" fontId="0" fillId="0" borderId="19" xfId="1" applyFont="1" applyFill="1" applyBorder="1"/>
    <xf numFmtId="9" fontId="2" fillId="0" borderId="25" xfId="1" applyFont="1" applyFill="1" applyBorder="1"/>
    <xf numFmtId="0" fontId="0" fillId="0" borderId="40" xfId="0" applyFill="1" applyBorder="1" applyAlignment="1">
      <alignment wrapText="1"/>
    </xf>
    <xf numFmtId="9" fontId="0" fillId="0" borderId="36" xfId="1" applyFont="1" applyFill="1" applyBorder="1"/>
    <xf numFmtId="0" fontId="2" fillId="0" borderId="35" xfId="0" applyFont="1" applyFill="1" applyBorder="1" applyAlignment="1">
      <alignment wrapText="1"/>
    </xf>
    <xf numFmtId="0" fontId="0" fillId="0" borderId="41" xfId="0" applyFill="1" applyBorder="1"/>
    <xf numFmtId="0" fontId="0" fillId="0" borderId="40" xfId="0" applyFill="1" applyBorder="1"/>
    <xf numFmtId="0" fontId="0" fillId="0" borderId="42" xfId="0" applyBorder="1"/>
    <xf numFmtId="0" fontId="0" fillId="0" borderId="43" xfId="0" applyBorder="1"/>
    <xf numFmtId="9" fontId="0" fillId="0" borderId="42" xfId="1" applyFont="1" applyBorder="1"/>
    <xf numFmtId="9" fontId="0" fillId="0" borderId="43" xfId="1" applyFont="1" applyBorder="1"/>
    <xf numFmtId="9" fontId="2" fillId="0" borderId="44" xfId="1" applyFont="1" applyBorder="1"/>
    <xf numFmtId="9" fontId="0" fillId="0" borderId="45" xfId="1" applyFont="1" applyBorder="1"/>
    <xf numFmtId="9" fontId="0" fillId="0" borderId="46" xfId="1" applyFont="1" applyBorder="1"/>
    <xf numFmtId="9" fontId="2" fillId="0" borderId="47" xfId="1" applyFont="1" applyBorder="1"/>
    <xf numFmtId="0" fontId="0" fillId="0" borderId="48" xfId="0" applyBorder="1"/>
    <xf numFmtId="9" fontId="2" fillId="0" borderId="49" xfId="1" applyFont="1" applyBorder="1"/>
    <xf numFmtId="0" fontId="0" fillId="0" borderId="50" xfId="0" applyFill="1" applyBorder="1"/>
    <xf numFmtId="0" fontId="0" fillId="0" borderId="1" xfId="0" applyFill="1" applyBorder="1"/>
    <xf numFmtId="9" fontId="0" fillId="0" borderId="50" xfId="1" applyFont="1" applyFill="1" applyBorder="1"/>
    <xf numFmtId="9" fontId="0" fillId="0" borderId="1" xfId="1" applyFont="1" applyFill="1" applyBorder="1"/>
    <xf numFmtId="9" fontId="2" fillId="0" borderId="52" xfId="1" applyFont="1" applyFill="1" applyBorder="1"/>
    <xf numFmtId="9" fontId="0" fillId="0" borderId="51" xfId="1" applyFont="1" applyFill="1" applyBorder="1"/>
    <xf numFmtId="9" fontId="0" fillId="0" borderId="53" xfId="1" applyFont="1" applyFill="1" applyBorder="1"/>
    <xf numFmtId="9" fontId="2" fillId="0" borderId="54" xfId="1" applyFont="1" applyFill="1" applyBorder="1"/>
    <xf numFmtId="0" fontId="0" fillId="0" borderId="55" xfId="0" applyFill="1" applyBorder="1"/>
    <xf numFmtId="0" fontId="5" fillId="0" borderId="0" xfId="0" applyFont="1"/>
    <xf numFmtId="0" fontId="2" fillId="0" borderId="29" xfId="0" applyFont="1" applyFill="1" applyBorder="1"/>
    <xf numFmtId="0" fontId="2" fillId="0" borderId="30" xfId="0" applyFont="1" applyFill="1" applyBorder="1"/>
    <xf numFmtId="0" fontId="0" fillId="0" borderId="56" xfId="0" applyFill="1" applyBorder="1"/>
    <xf numFmtId="9" fontId="2" fillId="0" borderId="20" xfId="1" applyFont="1" applyFill="1" applyBorder="1"/>
    <xf numFmtId="9" fontId="0" fillId="0" borderId="23" xfId="1" applyFont="1" applyFill="1" applyBorder="1"/>
    <xf numFmtId="9" fontId="0" fillId="0" borderId="22" xfId="1" applyFont="1" applyFill="1" applyBorder="1"/>
    <xf numFmtId="9" fontId="2" fillId="0" borderId="58" xfId="1" applyFont="1" applyFill="1" applyBorder="1"/>
    <xf numFmtId="0" fontId="0" fillId="0" borderId="26" xfId="0" applyFill="1" applyBorder="1" applyAlignment="1">
      <alignment wrapText="1"/>
    </xf>
    <xf numFmtId="9" fontId="0" fillId="0" borderId="21" xfId="1" applyFont="1" applyFill="1" applyBorder="1"/>
    <xf numFmtId="9" fontId="0" fillId="0" borderId="27" xfId="1" applyFont="1" applyFill="1" applyBorder="1"/>
    <xf numFmtId="0" fontId="0" fillId="0" borderId="26" xfId="0" applyFill="1" applyBorder="1"/>
    <xf numFmtId="0" fontId="0" fillId="0" borderId="59" xfId="0" applyFill="1" applyBorder="1"/>
    <xf numFmtId="9" fontId="0" fillId="0" borderId="60" xfId="1" applyFont="1" applyFill="1" applyBorder="1"/>
    <xf numFmtId="9" fontId="0" fillId="0" borderId="59" xfId="1" applyFont="1" applyFill="1" applyBorder="1"/>
    <xf numFmtId="9" fontId="2" fillId="0" borderId="61" xfId="1" applyFont="1" applyFill="1" applyBorder="1"/>
    <xf numFmtId="9" fontId="0" fillId="0" borderId="62" xfId="1" applyFont="1" applyFill="1" applyBorder="1"/>
    <xf numFmtId="9" fontId="0" fillId="0" borderId="63" xfId="1" applyFont="1" applyFill="1" applyBorder="1"/>
    <xf numFmtId="9" fontId="2" fillId="0" borderId="64" xfId="1" applyFont="1" applyFill="1" applyBorder="1"/>
    <xf numFmtId="0" fontId="0" fillId="0" borderId="65" xfId="0" applyFill="1" applyBorder="1"/>
    <xf numFmtId="0" fontId="0" fillId="0" borderId="57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6"/>
  <sheetViews>
    <sheetView zoomScaleNormal="100" workbookViewId="0">
      <pane xSplit="3" ySplit="6" topLeftCell="D34" activePane="bottomRight" state="frozen"/>
      <selection activeCell="BF6" sqref="BF6"/>
      <selection pane="topRight" activeCell="BF6" sqref="BF6"/>
      <selection pane="bottomLeft" activeCell="BF6" sqref="BF6"/>
      <selection pane="bottomRight" activeCell="AF7" sqref="AF7:AL7"/>
    </sheetView>
  </sheetViews>
  <sheetFormatPr defaultRowHeight="15" x14ac:dyDescent="0.25"/>
  <cols>
    <col min="1" max="1" width="3.28515625" customWidth="1"/>
    <col min="2" max="2" width="11.42578125" customWidth="1"/>
    <col min="3" max="3" width="19.140625" customWidth="1"/>
    <col min="4" max="5" width="6.85546875" customWidth="1"/>
    <col min="6" max="6" width="8.28515625" customWidth="1"/>
    <col min="7" max="8" width="6.85546875" customWidth="1"/>
    <col min="9" max="9" width="8.28515625" customWidth="1"/>
    <col min="10" max="10" width="5.5703125" customWidth="1"/>
    <col min="11" max="12" width="6.85546875" customWidth="1"/>
    <col min="13" max="13" width="8.28515625" customWidth="1"/>
    <col min="14" max="15" width="6.85546875" customWidth="1"/>
    <col min="16" max="16" width="8.28515625" customWidth="1"/>
    <col min="17" max="17" width="5.5703125" customWidth="1"/>
    <col min="18" max="19" width="6.85546875" customWidth="1"/>
    <col min="20" max="20" width="8.28515625" customWidth="1"/>
    <col min="21" max="22" width="6.85546875" customWidth="1"/>
    <col min="23" max="23" width="8.28515625" customWidth="1"/>
    <col min="24" max="24" width="5.5703125" customWidth="1"/>
    <col min="25" max="26" width="6.85546875" customWidth="1"/>
    <col min="27" max="27" width="8.28515625" customWidth="1"/>
    <col min="28" max="29" width="6.85546875" customWidth="1"/>
    <col min="30" max="30" width="8.28515625" customWidth="1"/>
    <col min="31" max="31" width="5.5703125" customWidth="1"/>
    <col min="32" max="33" width="6.85546875" customWidth="1"/>
    <col min="34" max="34" width="8.28515625" customWidth="1"/>
    <col min="35" max="36" width="6.85546875" customWidth="1"/>
    <col min="37" max="37" width="8.28515625" customWidth="1"/>
    <col min="38" max="38" width="5.5703125" customWidth="1"/>
  </cols>
  <sheetData>
    <row r="1" spans="1:38" ht="18.75" customHeight="1" x14ac:dyDescent="0.3">
      <c r="C1" s="1" t="s">
        <v>91</v>
      </c>
    </row>
    <row r="2" spans="1:38" ht="19.5" customHeight="1" thickBot="1" x14ac:dyDescent="0.35">
      <c r="A2" s="2"/>
      <c r="B2" s="2"/>
      <c r="C2" s="2" t="s">
        <v>92</v>
      </c>
    </row>
    <row r="3" spans="1:38" x14ac:dyDescent="0.25">
      <c r="A3" s="3"/>
      <c r="B3" s="45"/>
      <c r="C3" s="4"/>
      <c r="D3" s="7" t="s">
        <v>130</v>
      </c>
      <c r="E3" s="5"/>
      <c r="F3" s="5"/>
      <c r="G3" s="5"/>
      <c r="H3" s="5"/>
      <c r="I3" s="5"/>
      <c r="J3" s="6"/>
      <c r="K3" s="7" t="s">
        <v>131</v>
      </c>
      <c r="L3" s="5"/>
      <c r="M3" s="5"/>
      <c r="N3" s="5"/>
      <c r="O3" s="5"/>
      <c r="P3" s="5"/>
      <c r="Q3" s="6"/>
      <c r="R3" s="7" t="s">
        <v>137</v>
      </c>
      <c r="S3" s="5"/>
      <c r="T3" s="5"/>
      <c r="U3" s="5"/>
      <c r="V3" s="5"/>
      <c r="W3" s="5"/>
      <c r="X3" s="6"/>
      <c r="Y3" s="7" t="s">
        <v>139</v>
      </c>
      <c r="Z3" s="5"/>
      <c r="AA3" s="5"/>
      <c r="AB3" s="5"/>
      <c r="AC3" s="5"/>
      <c r="AD3" s="5"/>
      <c r="AE3" s="6"/>
      <c r="AF3" s="7" t="s">
        <v>143</v>
      </c>
      <c r="AG3" s="5"/>
      <c r="AH3" s="5"/>
      <c r="AI3" s="5"/>
      <c r="AJ3" s="5"/>
      <c r="AK3" s="5"/>
      <c r="AL3" s="6"/>
    </row>
    <row r="4" spans="1:38" s="15" customFormat="1" ht="15" customHeight="1" x14ac:dyDescent="0.25">
      <c r="A4" s="8"/>
      <c r="B4" s="9"/>
      <c r="C4" s="9"/>
      <c r="D4" s="14" t="s">
        <v>93</v>
      </c>
      <c r="E4" s="11"/>
      <c r="F4" s="11"/>
      <c r="G4" s="11"/>
      <c r="H4" s="11"/>
      <c r="I4" s="12"/>
      <c r="J4" s="13" t="s">
        <v>94</v>
      </c>
      <c r="K4" s="14" t="s">
        <v>93</v>
      </c>
      <c r="L4" s="11"/>
      <c r="M4" s="11"/>
      <c r="N4" s="11"/>
      <c r="O4" s="11"/>
      <c r="P4" s="12"/>
      <c r="Q4" s="13" t="s">
        <v>94</v>
      </c>
      <c r="R4" s="14" t="s">
        <v>93</v>
      </c>
      <c r="S4" s="11"/>
      <c r="T4" s="11"/>
      <c r="U4" s="11"/>
      <c r="V4" s="11"/>
      <c r="W4" s="12"/>
      <c r="X4" s="13" t="s">
        <v>94</v>
      </c>
      <c r="Y4" s="14" t="s">
        <v>93</v>
      </c>
      <c r="Z4" s="11"/>
      <c r="AA4" s="11"/>
      <c r="AB4" s="11"/>
      <c r="AC4" s="11"/>
      <c r="AD4" s="12"/>
      <c r="AE4" s="13" t="s">
        <v>94</v>
      </c>
      <c r="AF4" s="14" t="s">
        <v>93</v>
      </c>
      <c r="AG4" s="11"/>
      <c r="AH4" s="11"/>
      <c r="AI4" s="11"/>
      <c r="AJ4" s="11"/>
      <c r="AK4" s="12"/>
      <c r="AL4" s="13" t="s">
        <v>94</v>
      </c>
    </row>
    <row r="5" spans="1:38" s="15" customFormat="1" ht="15" customHeight="1" x14ac:dyDescent="0.25">
      <c r="A5" s="8"/>
      <c r="B5" s="9"/>
      <c r="C5" s="9"/>
      <c r="D5" s="14" t="s">
        <v>95</v>
      </c>
      <c r="E5" s="11"/>
      <c r="F5" s="16"/>
      <c r="G5" s="10" t="s">
        <v>96</v>
      </c>
      <c r="H5" s="17"/>
      <c r="I5" s="16"/>
      <c r="J5" s="13" t="s">
        <v>97</v>
      </c>
      <c r="K5" s="14" t="s">
        <v>95</v>
      </c>
      <c r="L5" s="11"/>
      <c r="M5" s="16"/>
      <c r="N5" s="10" t="s">
        <v>96</v>
      </c>
      <c r="O5" s="17"/>
      <c r="P5" s="16"/>
      <c r="Q5" s="13" t="s">
        <v>97</v>
      </c>
      <c r="R5" s="14" t="s">
        <v>95</v>
      </c>
      <c r="S5" s="11"/>
      <c r="T5" s="16"/>
      <c r="U5" s="10" t="s">
        <v>96</v>
      </c>
      <c r="V5" s="17"/>
      <c r="W5" s="16"/>
      <c r="X5" s="13" t="s">
        <v>97</v>
      </c>
      <c r="Y5" s="14" t="s">
        <v>95</v>
      </c>
      <c r="Z5" s="11"/>
      <c r="AA5" s="16"/>
      <c r="AB5" s="10" t="s">
        <v>96</v>
      </c>
      <c r="AC5" s="17"/>
      <c r="AD5" s="16"/>
      <c r="AE5" s="13" t="s">
        <v>97</v>
      </c>
      <c r="AF5" s="14" t="s">
        <v>95</v>
      </c>
      <c r="AG5" s="11"/>
      <c r="AH5" s="16"/>
      <c r="AI5" s="10" t="s">
        <v>96</v>
      </c>
      <c r="AJ5" s="17"/>
      <c r="AK5" s="16"/>
      <c r="AL5" s="13" t="s">
        <v>97</v>
      </c>
    </row>
    <row r="6" spans="1:38" s="15" customFormat="1" ht="36.75" customHeight="1" thickBot="1" x14ac:dyDescent="0.3">
      <c r="A6" s="18"/>
      <c r="B6" s="19"/>
      <c r="C6" s="19"/>
      <c r="D6" s="24" t="s">
        <v>98</v>
      </c>
      <c r="E6" s="21" t="s">
        <v>99</v>
      </c>
      <c r="F6" s="22" t="s">
        <v>100</v>
      </c>
      <c r="G6" s="20" t="s">
        <v>98</v>
      </c>
      <c r="H6" s="21" t="s">
        <v>99</v>
      </c>
      <c r="I6" s="22" t="s">
        <v>100</v>
      </c>
      <c r="J6" s="23"/>
      <c r="K6" s="24" t="s">
        <v>98</v>
      </c>
      <c r="L6" s="21" t="s">
        <v>99</v>
      </c>
      <c r="M6" s="22" t="s">
        <v>100</v>
      </c>
      <c r="N6" s="20" t="s">
        <v>98</v>
      </c>
      <c r="O6" s="21" t="s">
        <v>99</v>
      </c>
      <c r="P6" s="22" t="s">
        <v>100</v>
      </c>
      <c r="Q6" s="23"/>
      <c r="R6" s="24" t="s">
        <v>98</v>
      </c>
      <c r="S6" s="21" t="s">
        <v>99</v>
      </c>
      <c r="T6" s="22" t="s">
        <v>100</v>
      </c>
      <c r="U6" s="20" t="s">
        <v>98</v>
      </c>
      <c r="V6" s="21" t="s">
        <v>99</v>
      </c>
      <c r="W6" s="22" t="s">
        <v>100</v>
      </c>
      <c r="X6" s="23"/>
      <c r="Y6" s="24" t="s">
        <v>98</v>
      </c>
      <c r="Z6" s="21" t="s">
        <v>99</v>
      </c>
      <c r="AA6" s="22" t="s">
        <v>100</v>
      </c>
      <c r="AB6" s="20" t="s">
        <v>98</v>
      </c>
      <c r="AC6" s="21" t="s">
        <v>99</v>
      </c>
      <c r="AD6" s="22" t="s">
        <v>100</v>
      </c>
      <c r="AE6" s="23"/>
      <c r="AF6" s="24" t="s">
        <v>98</v>
      </c>
      <c r="AG6" s="21" t="s">
        <v>99</v>
      </c>
      <c r="AH6" s="22" t="s">
        <v>100</v>
      </c>
      <c r="AI6" s="20" t="s">
        <v>98</v>
      </c>
      <c r="AJ6" s="21" t="s">
        <v>99</v>
      </c>
      <c r="AK6" s="22" t="s">
        <v>100</v>
      </c>
      <c r="AL6" s="23"/>
    </row>
    <row r="7" spans="1:38" s="34" customFormat="1" ht="15.75" thickTop="1" x14ac:dyDescent="0.25">
      <c r="A7" s="27" t="s">
        <v>101</v>
      </c>
      <c r="B7" s="28" t="s">
        <v>10</v>
      </c>
      <c r="C7" s="28" t="s">
        <v>11</v>
      </c>
      <c r="D7" s="29">
        <f>IFERROR(data!F5/data!N5," ")</f>
        <v>0.33333333333333331</v>
      </c>
      <c r="E7" s="30">
        <f>IFERROR(data!G5/data!N5," ")</f>
        <v>0.33333333333333331</v>
      </c>
      <c r="F7" s="25">
        <f>IFERROR(D7+E7," ")</f>
        <v>0.66666666666666663</v>
      </c>
      <c r="G7" s="29" t="str">
        <f>IFERROR(data!H5/data!O5," ")</f>
        <v xml:space="preserve"> </v>
      </c>
      <c r="H7" s="30" t="str">
        <f>IFERROR(data!I5/data!O5," ")</f>
        <v xml:space="preserve"> </v>
      </c>
      <c r="I7" s="26" t="str">
        <f>IFERROR(G7+H7," ")</f>
        <v xml:space="preserve"> </v>
      </c>
      <c r="J7" s="32">
        <f>data!P5</f>
        <v>3</v>
      </c>
      <c r="K7" s="29">
        <f>IFERROR(data!S5/data!AA5," ")</f>
        <v>1</v>
      </c>
      <c r="L7" s="30">
        <f>IFERROR(data!T5/data!AA5," ")</f>
        <v>0</v>
      </c>
      <c r="M7" s="25">
        <f>IFERROR(K7+L7," ")</f>
        <v>1</v>
      </c>
      <c r="N7" s="29" t="str">
        <f>IFERROR(data!U5/data!AB5," ")</f>
        <v xml:space="preserve"> </v>
      </c>
      <c r="O7" s="30" t="str">
        <f>IFERROR(data!V5/data!AB5," ")</f>
        <v xml:space="preserve"> </v>
      </c>
      <c r="P7" s="26" t="str">
        <f>IFERROR(N7+O7," ")</f>
        <v xml:space="preserve"> </v>
      </c>
      <c r="Q7" s="32">
        <f>data!AC5</f>
        <v>2</v>
      </c>
      <c r="R7" s="29">
        <f>IFERROR(data!AF5/data!$AN5," ")</f>
        <v>0</v>
      </c>
      <c r="S7" s="30">
        <f>IFERROR(data!AG5/data!$AN5," ")</f>
        <v>0</v>
      </c>
      <c r="T7" s="25">
        <f>IFERROR(R7+S7," ")</f>
        <v>0</v>
      </c>
      <c r="U7" s="29">
        <f>IFERROR(data!AH5/data!$AO5," ")</f>
        <v>0</v>
      </c>
      <c r="V7" s="30">
        <f>IFERROR(data!AI5/data!$AO5," ")</f>
        <v>1</v>
      </c>
      <c r="W7" s="26">
        <f>IFERROR(U7+V7," ")</f>
        <v>1</v>
      </c>
      <c r="X7" s="32">
        <f>data!AP5</f>
        <v>2</v>
      </c>
      <c r="Y7" s="29">
        <f>IFERROR(data!AS5/data!$BA5," ")</f>
        <v>0.5</v>
      </c>
      <c r="Z7" s="30">
        <f>IFERROR(data!AT5/data!$BA5," ")</f>
        <v>0</v>
      </c>
      <c r="AA7" s="25">
        <f>IFERROR(Y7+Z7," ")</f>
        <v>0.5</v>
      </c>
      <c r="AB7" s="29" t="str">
        <f>IFERROR(data!AU5/data!$BB5," ")</f>
        <v xml:space="preserve"> </v>
      </c>
      <c r="AC7" s="30" t="str">
        <f>IFERROR(data!AV5/data!$BB5," ")</f>
        <v xml:space="preserve"> </v>
      </c>
      <c r="AD7" s="26" t="str">
        <f>IFERROR(AB7+AC7," ")</f>
        <v xml:space="preserve"> </v>
      </c>
      <c r="AE7" s="32">
        <f>data!BC5</f>
        <v>2</v>
      </c>
      <c r="AF7" s="29">
        <f>IFERROR(data!BF5/data!$BN5," ")</f>
        <v>0</v>
      </c>
      <c r="AG7" s="30">
        <f>IFERROR(data!BG5/data!$BN5," ")</f>
        <v>1</v>
      </c>
      <c r="AH7" s="25">
        <f>IFERROR(AF7+AG7," ")</f>
        <v>1</v>
      </c>
      <c r="AI7" s="29">
        <f>IFERROR(data!BH5/data!$BO5," ")</f>
        <v>0</v>
      </c>
      <c r="AJ7" s="30">
        <f>IFERROR(data!BI5/data!$BO5," ")</f>
        <v>0.5</v>
      </c>
      <c r="AK7" s="26">
        <f>IFERROR(AI7+AJ7," ")</f>
        <v>0.5</v>
      </c>
      <c r="AL7" s="32">
        <f>data!BP5</f>
        <v>3</v>
      </c>
    </row>
    <row r="8" spans="1:38" s="34" customFormat="1" x14ac:dyDescent="0.25">
      <c r="A8" s="27"/>
      <c r="B8" s="28"/>
      <c r="C8" s="28" t="s">
        <v>12</v>
      </c>
      <c r="D8" s="29">
        <f>IFERROR(data!F6/data!N6," ")</f>
        <v>0.15384615384615385</v>
      </c>
      <c r="E8" s="30">
        <f>IFERROR(data!G6/data!N6," ")</f>
        <v>0.57692307692307687</v>
      </c>
      <c r="F8" s="25">
        <f t="shared" ref="F8:F52" si="0">IFERROR(D8+E8," ")</f>
        <v>0.73076923076923073</v>
      </c>
      <c r="G8" s="29">
        <f>IFERROR(data!H6/data!O6," ")</f>
        <v>9.5238095238095233E-2</v>
      </c>
      <c r="H8" s="30">
        <f>IFERROR(data!I6/data!O6," ")</f>
        <v>0.8571428571428571</v>
      </c>
      <c r="I8" s="26">
        <f t="shared" ref="I8:I52" si="1">IFERROR(G8+H8," ")</f>
        <v>0.95238095238095233</v>
      </c>
      <c r="J8" s="32">
        <f>data!P6</f>
        <v>47</v>
      </c>
      <c r="K8" s="29">
        <f>IFERROR(data!S6/data!AA6," ")</f>
        <v>0.17857142857142858</v>
      </c>
      <c r="L8" s="30">
        <f>IFERROR(data!T6/data!AA6," ")</f>
        <v>0.75</v>
      </c>
      <c r="M8" s="25">
        <f t="shared" ref="M8:M52" si="2">IFERROR(K8+L8," ")</f>
        <v>0.9285714285714286</v>
      </c>
      <c r="N8" s="29">
        <f>IFERROR(data!U6/data!AB6," ")</f>
        <v>0</v>
      </c>
      <c r="O8" s="30">
        <f>IFERROR(data!V6/data!AB6," ")</f>
        <v>0.88888888888888884</v>
      </c>
      <c r="P8" s="26">
        <f t="shared" ref="P8:P52" si="3">IFERROR(N8+O8," ")</f>
        <v>0.88888888888888884</v>
      </c>
      <c r="Q8" s="32">
        <f>data!AC6</f>
        <v>46</v>
      </c>
      <c r="R8" s="29">
        <f>IFERROR(data!AF6/data!$AN6," ")</f>
        <v>3.125E-2</v>
      </c>
      <c r="S8" s="30">
        <f>IFERROR(data!AG6/data!$AN6," ")</f>
        <v>0.6875</v>
      </c>
      <c r="T8" s="25">
        <f t="shared" ref="T8:T52" si="4">IFERROR(R8+S8," ")</f>
        <v>0.71875</v>
      </c>
      <c r="U8" s="29">
        <f>IFERROR(data!AH6/data!$AO6," ")</f>
        <v>5.5555555555555552E-2</v>
      </c>
      <c r="V8" s="30">
        <f>IFERROR(data!AI6/data!$AO6," ")</f>
        <v>0.83333333333333337</v>
      </c>
      <c r="W8" s="26">
        <f t="shared" ref="W8:W52" si="5">IFERROR(U8+V8," ")</f>
        <v>0.88888888888888895</v>
      </c>
      <c r="X8" s="32">
        <f>data!AP6</f>
        <v>50</v>
      </c>
      <c r="Y8" s="29">
        <f>IFERROR(data!AS6/data!$BA6," ")</f>
        <v>7.407407407407407E-2</v>
      </c>
      <c r="Z8" s="30">
        <f>IFERROR(data!AT6/data!$BA6," ")</f>
        <v>0.55555555555555558</v>
      </c>
      <c r="AA8" s="25">
        <f t="shared" ref="AA8:AA52" si="6">IFERROR(Y8+Z8," ")</f>
        <v>0.62962962962962965</v>
      </c>
      <c r="AB8" s="29">
        <f>IFERROR(data!AU6/data!$BB6," ")</f>
        <v>0</v>
      </c>
      <c r="AC8" s="30">
        <f>IFERROR(data!AV6/data!$BB6," ")</f>
        <v>0.86956521739130432</v>
      </c>
      <c r="AD8" s="26">
        <f t="shared" ref="AD8:AD52" si="7">IFERROR(AB8+AC8," ")</f>
        <v>0.86956521739130432</v>
      </c>
      <c r="AE8" s="32">
        <f>data!BC6</f>
        <v>50</v>
      </c>
      <c r="AF8" s="29">
        <f>IFERROR(data!BF6/data!$BN6," ")</f>
        <v>5.4054054054054057E-2</v>
      </c>
      <c r="AG8" s="30">
        <f>IFERROR(data!BG6/data!$BN6," ")</f>
        <v>0.6216216216216216</v>
      </c>
      <c r="AH8" s="25">
        <f t="shared" ref="AH8:AH52" si="8">IFERROR(AF8+AG8," ")</f>
        <v>0.67567567567567566</v>
      </c>
      <c r="AI8" s="29">
        <f>IFERROR(data!BH6/data!$BO6," ")</f>
        <v>0</v>
      </c>
      <c r="AJ8" s="30">
        <f>IFERROR(data!BI6/data!$BO6," ")</f>
        <v>0.84</v>
      </c>
      <c r="AK8" s="26">
        <f t="shared" ref="AK8:AK52" si="9">IFERROR(AI8+AJ8," ")</f>
        <v>0.84</v>
      </c>
      <c r="AL8" s="32">
        <f>data!BP6</f>
        <v>62</v>
      </c>
    </row>
    <row r="9" spans="1:38" s="34" customFormat="1" x14ac:dyDescent="0.25">
      <c r="A9" s="27"/>
      <c r="B9" s="28"/>
      <c r="C9" s="28" t="s">
        <v>13</v>
      </c>
      <c r="D9" s="29">
        <f>IFERROR(data!F7/data!N7," ")</f>
        <v>0.3</v>
      </c>
      <c r="E9" s="30">
        <f>IFERROR(data!G7/data!N7," ")</f>
        <v>0.4</v>
      </c>
      <c r="F9" s="25">
        <f t="shared" si="0"/>
        <v>0.7</v>
      </c>
      <c r="G9" s="29">
        <f>IFERROR(data!H7/data!O7," ")</f>
        <v>0</v>
      </c>
      <c r="H9" s="30">
        <f>IFERROR(data!I7/data!O7," ")</f>
        <v>0.75</v>
      </c>
      <c r="I9" s="26">
        <f t="shared" si="1"/>
        <v>0.75</v>
      </c>
      <c r="J9" s="32">
        <f>data!P7</f>
        <v>28</v>
      </c>
      <c r="K9" s="29">
        <f>IFERROR(data!S7/data!AA7," ")</f>
        <v>0.26666666666666666</v>
      </c>
      <c r="L9" s="30">
        <f>IFERROR(data!T7/data!AA7," ")</f>
        <v>0.26666666666666666</v>
      </c>
      <c r="M9" s="25">
        <f t="shared" si="2"/>
        <v>0.53333333333333333</v>
      </c>
      <c r="N9" s="29">
        <f>IFERROR(data!U7/data!AB7," ")</f>
        <v>0.125</v>
      </c>
      <c r="O9" s="30">
        <f>IFERROR(data!V7/data!AB7," ")</f>
        <v>0.5</v>
      </c>
      <c r="P9" s="26">
        <f t="shared" si="3"/>
        <v>0.625</v>
      </c>
      <c r="Q9" s="32">
        <f>data!AC7</f>
        <v>23</v>
      </c>
      <c r="R9" s="29">
        <f>IFERROR(data!AF7/data!$AN7," ")</f>
        <v>7.1428571428571425E-2</v>
      </c>
      <c r="S9" s="30">
        <f>IFERROR(data!AG7/data!$AN7," ")</f>
        <v>0.42857142857142855</v>
      </c>
      <c r="T9" s="25">
        <f t="shared" si="4"/>
        <v>0.5</v>
      </c>
      <c r="U9" s="29">
        <f>IFERROR(data!AH7/data!$AO7," ")</f>
        <v>9.0909090909090912E-2</v>
      </c>
      <c r="V9" s="30">
        <f>IFERROR(data!AI7/data!$AO7," ")</f>
        <v>0.63636363636363635</v>
      </c>
      <c r="W9" s="26">
        <f t="shared" si="5"/>
        <v>0.72727272727272729</v>
      </c>
      <c r="X9" s="32">
        <f>data!AP7</f>
        <v>25</v>
      </c>
      <c r="Y9" s="29">
        <f>IFERROR(data!AS7/data!$BA7," ")</f>
        <v>0.20833333333333334</v>
      </c>
      <c r="Z9" s="30">
        <f>IFERROR(data!AT7/data!$BA7," ")</f>
        <v>0.54166666666666663</v>
      </c>
      <c r="AA9" s="25">
        <f t="shared" si="6"/>
        <v>0.75</v>
      </c>
      <c r="AB9" s="29">
        <f>IFERROR(data!AU7/data!$BB7," ")</f>
        <v>0.2</v>
      </c>
      <c r="AC9" s="30">
        <f>IFERROR(data!AV7/data!$BB7," ")</f>
        <v>0.8</v>
      </c>
      <c r="AD9" s="26">
        <f t="shared" si="7"/>
        <v>1</v>
      </c>
      <c r="AE9" s="32">
        <f>data!BC7</f>
        <v>29</v>
      </c>
      <c r="AF9" s="29">
        <f>IFERROR(data!BF7/data!$BN7," ")</f>
        <v>0.13793103448275862</v>
      </c>
      <c r="AG9" s="30">
        <f>IFERROR(data!BG7/data!$BN7," ")</f>
        <v>0.41379310344827586</v>
      </c>
      <c r="AH9" s="25">
        <f t="shared" si="8"/>
        <v>0.55172413793103448</v>
      </c>
      <c r="AI9" s="29">
        <f>IFERROR(data!BH7/data!$BO7," ")</f>
        <v>0.16666666666666666</v>
      </c>
      <c r="AJ9" s="30">
        <f>IFERROR(data!BI7/data!$BO7," ")</f>
        <v>0.5</v>
      </c>
      <c r="AK9" s="26">
        <f t="shared" si="9"/>
        <v>0.66666666666666663</v>
      </c>
      <c r="AL9" s="32">
        <f>data!BP7</f>
        <v>35</v>
      </c>
    </row>
    <row r="10" spans="1:38" s="34" customFormat="1" x14ac:dyDescent="0.25">
      <c r="A10" s="27"/>
      <c r="B10" s="65"/>
      <c r="C10" s="65" t="s">
        <v>90</v>
      </c>
      <c r="D10" s="66">
        <f>IFERROR(data!F8/data!N8," ")</f>
        <v>0.22448979591836735</v>
      </c>
      <c r="E10" s="67">
        <f>IFERROR(data!G8/data!N8," ")</f>
        <v>0.48979591836734693</v>
      </c>
      <c r="F10" s="68">
        <f t="shared" si="0"/>
        <v>0.7142857142857143</v>
      </c>
      <c r="G10" s="66">
        <f>IFERROR(data!H8/data!O8," ")</f>
        <v>6.8965517241379309E-2</v>
      </c>
      <c r="H10" s="67">
        <f>IFERROR(data!I8/data!O8," ")</f>
        <v>0.82758620689655171</v>
      </c>
      <c r="I10" s="99">
        <f t="shared" si="1"/>
        <v>0.89655172413793105</v>
      </c>
      <c r="J10" s="71">
        <f>data!P8</f>
        <v>78</v>
      </c>
      <c r="K10" s="66">
        <f>IFERROR(data!S8/data!AA8," ")</f>
        <v>0.24444444444444444</v>
      </c>
      <c r="L10" s="67">
        <f>IFERROR(data!T8/data!AA8," ")</f>
        <v>0.55555555555555558</v>
      </c>
      <c r="M10" s="68">
        <f t="shared" si="2"/>
        <v>0.8</v>
      </c>
      <c r="N10" s="66">
        <f>IFERROR(data!U8/data!AB8," ")</f>
        <v>3.8461538461538464E-2</v>
      </c>
      <c r="O10" s="67">
        <f>IFERROR(data!V8/data!AB8," ")</f>
        <v>0.76923076923076927</v>
      </c>
      <c r="P10" s="99">
        <f t="shared" si="3"/>
        <v>0.80769230769230771</v>
      </c>
      <c r="Q10" s="71">
        <f>data!AC8</f>
        <v>71</v>
      </c>
      <c r="R10" s="66">
        <f>IFERROR(data!AF8/data!$AN8," ")</f>
        <v>4.2553191489361701E-2</v>
      </c>
      <c r="S10" s="67">
        <f>IFERROR(data!AG8/data!$AN8," ")</f>
        <v>0.5957446808510638</v>
      </c>
      <c r="T10" s="68">
        <f t="shared" si="4"/>
        <v>0.63829787234042545</v>
      </c>
      <c r="U10" s="66">
        <f>IFERROR(data!AH8/data!$AO8," ")</f>
        <v>6.6666666666666666E-2</v>
      </c>
      <c r="V10" s="67">
        <f>IFERROR(data!AI8/data!$AO8," ")</f>
        <v>0.76666666666666672</v>
      </c>
      <c r="W10" s="99">
        <f t="shared" si="5"/>
        <v>0.83333333333333337</v>
      </c>
      <c r="X10" s="71">
        <f>data!AP8</f>
        <v>77</v>
      </c>
      <c r="Y10" s="66">
        <f>IFERROR(data!AS8/data!$BA8," ")</f>
        <v>0.15094339622641509</v>
      </c>
      <c r="Z10" s="67">
        <f>IFERROR(data!AT8/data!$BA8," ")</f>
        <v>0.52830188679245282</v>
      </c>
      <c r="AA10" s="68">
        <f t="shared" si="6"/>
        <v>0.67924528301886788</v>
      </c>
      <c r="AB10" s="66">
        <f>IFERROR(data!AU8/data!$BB8," ")</f>
        <v>3.5714285714285712E-2</v>
      </c>
      <c r="AC10" s="67">
        <f>IFERROR(data!AV8/data!$BB8," ")</f>
        <v>0.8571428571428571</v>
      </c>
      <c r="AD10" s="99">
        <f t="shared" si="7"/>
        <v>0.89285714285714279</v>
      </c>
      <c r="AE10" s="71">
        <f>data!BC8</f>
        <v>81</v>
      </c>
      <c r="AF10" s="66">
        <f>IFERROR(data!BF8/data!$BN8," ")</f>
        <v>8.9552238805970144E-2</v>
      </c>
      <c r="AG10" s="67">
        <f>IFERROR(data!BG8/data!$BN8," ")</f>
        <v>0.53731343283582089</v>
      </c>
      <c r="AH10" s="68">
        <f t="shared" si="8"/>
        <v>0.62686567164179108</v>
      </c>
      <c r="AI10" s="66">
        <f>IFERROR(data!BH8/data!$BO8," ")</f>
        <v>3.0303030303030304E-2</v>
      </c>
      <c r="AJ10" s="67">
        <f>IFERROR(data!BI8/data!$BO8," ")</f>
        <v>0.75757575757575757</v>
      </c>
      <c r="AK10" s="99">
        <f t="shared" si="9"/>
        <v>0.78787878787878785</v>
      </c>
      <c r="AL10" s="71">
        <f>data!BP8</f>
        <v>100</v>
      </c>
    </row>
    <row r="11" spans="1:38" s="34" customFormat="1" x14ac:dyDescent="0.25">
      <c r="A11" s="27"/>
      <c r="B11" s="36" t="s">
        <v>14</v>
      </c>
      <c r="C11" s="42" t="s">
        <v>14</v>
      </c>
      <c r="D11" s="100">
        <f>IFERROR(data!F9/data!N9," ")</f>
        <v>0.35121951219512193</v>
      </c>
      <c r="E11" s="101">
        <f>IFERROR(data!G9/data!N9," ")</f>
        <v>0.45853658536585368</v>
      </c>
      <c r="F11" s="55">
        <f t="shared" si="0"/>
        <v>0.80975609756097566</v>
      </c>
      <c r="G11" s="100">
        <f>IFERROR(data!H9/data!O9," ")</f>
        <v>0.17460317460317459</v>
      </c>
      <c r="H11" s="101">
        <f>IFERROR(data!I9/data!O9," ")</f>
        <v>0.55555555555555558</v>
      </c>
      <c r="I11" s="102">
        <f t="shared" si="1"/>
        <v>0.73015873015873023</v>
      </c>
      <c r="J11" s="103">
        <f>data!P9</f>
        <v>268</v>
      </c>
      <c r="K11" s="100">
        <f>IFERROR(data!S9/data!AA9," ")</f>
        <v>0.28758169934640521</v>
      </c>
      <c r="L11" s="101">
        <f>IFERROR(data!T9/data!AA9," ")</f>
        <v>0.56209150326797386</v>
      </c>
      <c r="M11" s="55">
        <f t="shared" si="2"/>
        <v>0.84967320261437906</v>
      </c>
      <c r="N11" s="100">
        <f>IFERROR(data!U9/data!AB9," ")</f>
        <v>0.2413793103448276</v>
      </c>
      <c r="O11" s="101">
        <f>IFERROR(data!V9/data!AB9," ")</f>
        <v>0.56896551724137934</v>
      </c>
      <c r="P11" s="102">
        <f t="shared" si="3"/>
        <v>0.81034482758620696</v>
      </c>
      <c r="Q11" s="103">
        <f>data!AC9</f>
        <v>211</v>
      </c>
      <c r="R11" s="100">
        <f>IFERROR(data!AF9/data!$AN9," ")</f>
        <v>0.30136986301369861</v>
      </c>
      <c r="S11" s="101">
        <f>IFERROR(data!AG9/data!$AN9," ")</f>
        <v>0.50684931506849318</v>
      </c>
      <c r="T11" s="55">
        <f t="shared" si="4"/>
        <v>0.80821917808219179</v>
      </c>
      <c r="U11" s="100">
        <f>IFERROR(data!AH9/data!$AO9," ")</f>
        <v>0.15942028985507245</v>
      </c>
      <c r="V11" s="101">
        <f>IFERROR(data!AI9/data!$AO9," ")</f>
        <v>0.57971014492753625</v>
      </c>
      <c r="W11" s="102">
        <f t="shared" si="5"/>
        <v>0.73913043478260865</v>
      </c>
      <c r="X11" s="103">
        <f>data!AP9</f>
        <v>215</v>
      </c>
      <c r="Y11" s="100">
        <f>IFERROR(data!AS9/data!$BA9," ")</f>
        <v>0.28244274809160308</v>
      </c>
      <c r="Z11" s="101">
        <f>IFERROR(data!AT9/data!$BA9," ")</f>
        <v>0.58015267175572516</v>
      </c>
      <c r="AA11" s="55">
        <f t="shared" si="6"/>
        <v>0.86259541984732824</v>
      </c>
      <c r="AB11" s="100">
        <f>IFERROR(data!AU9/data!$BB9," ")</f>
        <v>0.17857142857142858</v>
      </c>
      <c r="AC11" s="101">
        <f>IFERROR(data!AV9/data!$BB9," ")</f>
        <v>0.5</v>
      </c>
      <c r="AD11" s="102">
        <f t="shared" si="7"/>
        <v>0.6785714285714286</v>
      </c>
      <c r="AE11" s="103">
        <f>data!BC9</f>
        <v>187</v>
      </c>
      <c r="AF11" s="100">
        <f>IFERROR(data!BF9/data!$BN9," ")</f>
        <v>0.28358208955223879</v>
      </c>
      <c r="AG11" s="101">
        <f>IFERROR(data!BG9/data!$BN9," ")</f>
        <v>0.5</v>
      </c>
      <c r="AH11" s="55">
        <f t="shared" si="8"/>
        <v>0.78358208955223874</v>
      </c>
      <c r="AI11" s="100">
        <f>IFERROR(data!BH9/data!$BO9," ")</f>
        <v>0.26315789473684209</v>
      </c>
      <c r="AJ11" s="101">
        <f>IFERROR(data!BI9/data!$BO9," ")</f>
        <v>0.60526315789473684</v>
      </c>
      <c r="AK11" s="102">
        <f t="shared" si="9"/>
        <v>0.86842105263157898</v>
      </c>
      <c r="AL11" s="103">
        <f>data!BP9</f>
        <v>172</v>
      </c>
    </row>
    <row r="12" spans="1:38" s="34" customFormat="1" x14ac:dyDescent="0.25">
      <c r="A12" s="27"/>
      <c r="B12" t="s">
        <v>15</v>
      </c>
      <c r="C12" t="s">
        <v>16</v>
      </c>
      <c r="D12" s="29">
        <f>IFERROR(data!F10/data!N10," ")</f>
        <v>0.41379310344827586</v>
      </c>
      <c r="E12" s="30">
        <f>IFERROR(data!G10/data!N10," ")</f>
        <v>0.48275862068965519</v>
      </c>
      <c r="F12" s="25">
        <f t="shared" si="0"/>
        <v>0.89655172413793105</v>
      </c>
      <c r="G12" s="29">
        <f>IFERROR(data!H10/data!O10," ")</f>
        <v>0.25</v>
      </c>
      <c r="H12" s="30">
        <f>IFERROR(data!I10/data!O10," ")</f>
        <v>0.625</v>
      </c>
      <c r="I12" s="26">
        <f t="shared" si="1"/>
        <v>0.875</v>
      </c>
      <c r="J12" s="32">
        <f>data!P10</f>
        <v>37</v>
      </c>
      <c r="K12" s="29">
        <f>IFERROR(data!S10/data!AA10," ")</f>
        <v>0.52380952380952384</v>
      </c>
      <c r="L12" s="30">
        <f>IFERROR(data!T10/data!AA10," ")</f>
        <v>0.47619047619047616</v>
      </c>
      <c r="M12" s="25">
        <f t="shared" si="2"/>
        <v>1</v>
      </c>
      <c r="N12" s="29">
        <f>IFERROR(data!U10/data!AB10," ")</f>
        <v>0.33333333333333331</v>
      </c>
      <c r="O12" s="30">
        <f>IFERROR(data!V10/data!AB10," ")</f>
        <v>0.16666666666666666</v>
      </c>
      <c r="P12" s="26">
        <f t="shared" si="3"/>
        <v>0.5</v>
      </c>
      <c r="Q12" s="32">
        <f>data!AC10</f>
        <v>27</v>
      </c>
      <c r="R12" s="29">
        <f>IFERROR(data!AF10/data!$AN10," ")</f>
        <v>0.31818181818181818</v>
      </c>
      <c r="S12" s="30">
        <f>IFERROR(data!AG10/data!$AN10," ")</f>
        <v>0.54545454545454541</v>
      </c>
      <c r="T12" s="25">
        <f t="shared" si="4"/>
        <v>0.86363636363636354</v>
      </c>
      <c r="U12" s="29">
        <f>IFERROR(data!AH10/data!$AO10," ")</f>
        <v>0</v>
      </c>
      <c r="V12" s="30">
        <f>IFERROR(data!AI10/data!$AO10," ")</f>
        <v>1</v>
      </c>
      <c r="W12" s="26">
        <f t="shared" si="5"/>
        <v>1</v>
      </c>
      <c r="X12" s="32">
        <f>data!AP10</f>
        <v>23</v>
      </c>
      <c r="Y12" s="29">
        <f>IFERROR(data!AS10/data!$BA10," ")</f>
        <v>0.41666666666666669</v>
      </c>
      <c r="Z12" s="30">
        <f>IFERROR(data!AT10/data!$BA10," ")</f>
        <v>0.45833333333333331</v>
      </c>
      <c r="AA12" s="25">
        <f t="shared" si="6"/>
        <v>0.875</v>
      </c>
      <c r="AB12" s="29">
        <f>IFERROR(data!AU10/data!$BB10," ")</f>
        <v>0</v>
      </c>
      <c r="AC12" s="30">
        <f>IFERROR(data!AV10/data!$BB10," ")</f>
        <v>1</v>
      </c>
      <c r="AD12" s="26">
        <f t="shared" si="7"/>
        <v>1</v>
      </c>
      <c r="AE12" s="32">
        <f>data!BC10</f>
        <v>26</v>
      </c>
      <c r="AF12" s="29">
        <f>IFERROR(data!BF10/data!$BN10," ")</f>
        <v>0.1</v>
      </c>
      <c r="AG12" s="30">
        <f>IFERROR(data!BG10/data!$BN10," ")</f>
        <v>0.8</v>
      </c>
      <c r="AH12" s="25">
        <f t="shared" si="8"/>
        <v>0.9</v>
      </c>
      <c r="AI12" s="29">
        <f>IFERROR(data!BH10/data!$BO10," ")</f>
        <v>0.25</v>
      </c>
      <c r="AJ12" s="30">
        <f>IFERROR(data!BI10/data!$BO10," ")</f>
        <v>0.75</v>
      </c>
      <c r="AK12" s="26">
        <f t="shared" si="9"/>
        <v>1</v>
      </c>
      <c r="AL12" s="32">
        <f>data!BP10</f>
        <v>14</v>
      </c>
    </row>
    <row r="13" spans="1:38" s="34" customFormat="1" x14ac:dyDescent="0.25">
      <c r="A13" s="27"/>
      <c r="B13"/>
      <c r="C13" t="s">
        <v>15</v>
      </c>
      <c r="D13" s="29">
        <f>IFERROR(data!F11/data!N11," ")</f>
        <v>0.19354838709677419</v>
      </c>
      <c r="E13" s="30">
        <f>IFERROR(data!G11/data!N11," ")</f>
        <v>0.45161290322580644</v>
      </c>
      <c r="F13" s="25">
        <f t="shared" si="0"/>
        <v>0.64516129032258063</v>
      </c>
      <c r="G13" s="29">
        <f>IFERROR(data!H11/data!O11," ")</f>
        <v>0.1875</v>
      </c>
      <c r="H13" s="30">
        <f>IFERROR(data!I11/data!O11," ")</f>
        <v>0.75</v>
      </c>
      <c r="I13" s="26">
        <f t="shared" si="1"/>
        <v>0.9375</v>
      </c>
      <c r="J13" s="32">
        <f>data!P11</f>
        <v>47</v>
      </c>
      <c r="K13" s="29">
        <f>IFERROR(data!S11/data!AA11," ")</f>
        <v>0.43902439024390244</v>
      </c>
      <c r="L13" s="30">
        <f>IFERROR(data!T11/data!AA11," ")</f>
        <v>0.34146341463414637</v>
      </c>
      <c r="M13" s="25">
        <f t="shared" si="2"/>
        <v>0.78048780487804881</v>
      </c>
      <c r="N13" s="29">
        <f>IFERROR(data!U11/data!AB11," ")</f>
        <v>0.22727272727272727</v>
      </c>
      <c r="O13" s="30">
        <f>IFERROR(data!V11/data!AB11," ")</f>
        <v>0.63636363636363635</v>
      </c>
      <c r="P13" s="26">
        <f t="shared" si="3"/>
        <v>0.86363636363636365</v>
      </c>
      <c r="Q13" s="32">
        <f>data!AC11</f>
        <v>63</v>
      </c>
      <c r="R13" s="29">
        <f>IFERROR(data!AF11/data!$AN11," ")</f>
        <v>0.22222222222222221</v>
      </c>
      <c r="S13" s="30">
        <f>IFERROR(data!AG11/data!$AN11," ")</f>
        <v>0.66666666666666663</v>
      </c>
      <c r="T13" s="25">
        <f t="shared" si="4"/>
        <v>0.88888888888888884</v>
      </c>
      <c r="U13" s="29">
        <f>IFERROR(data!AH11/data!$AO11," ")</f>
        <v>0.1</v>
      </c>
      <c r="V13" s="30">
        <f>IFERROR(data!AI11/data!$AO11," ")</f>
        <v>0.75</v>
      </c>
      <c r="W13" s="26">
        <f t="shared" si="5"/>
        <v>0.85</v>
      </c>
      <c r="X13" s="32">
        <f>data!AP11</f>
        <v>38</v>
      </c>
      <c r="Y13" s="29">
        <f>IFERROR(data!AS11/data!$BA11," ")</f>
        <v>0.22222222222222221</v>
      </c>
      <c r="Z13" s="30">
        <f>IFERROR(data!AT11/data!$BA11," ")</f>
        <v>0.44444444444444442</v>
      </c>
      <c r="AA13" s="25">
        <f t="shared" si="6"/>
        <v>0.66666666666666663</v>
      </c>
      <c r="AB13" s="29">
        <f>IFERROR(data!AU11/data!$BB11," ")</f>
        <v>0.25</v>
      </c>
      <c r="AC13" s="30">
        <f>IFERROR(data!AV11/data!$BB11," ")</f>
        <v>0.625</v>
      </c>
      <c r="AD13" s="26">
        <f t="shared" si="7"/>
        <v>0.875</v>
      </c>
      <c r="AE13" s="32">
        <f>data!BC11</f>
        <v>26</v>
      </c>
      <c r="AF13" s="29">
        <f>IFERROR(data!BF11/data!$BN11," ")</f>
        <v>0.35714285714285715</v>
      </c>
      <c r="AG13" s="30">
        <f>IFERROR(data!BG11/data!$BN11," ")</f>
        <v>0.5</v>
      </c>
      <c r="AH13" s="25">
        <f t="shared" si="8"/>
        <v>0.85714285714285721</v>
      </c>
      <c r="AI13" s="29">
        <f>IFERROR(data!BH11/data!$BO11," ")</f>
        <v>6.25E-2</v>
      </c>
      <c r="AJ13" s="30">
        <f>IFERROR(data!BI11/data!$BO11," ")</f>
        <v>0.625</v>
      </c>
      <c r="AK13" s="26">
        <f t="shared" si="9"/>
        <v>0.6875</v>
      </c>
      <c r="AL13" s="32">
        <f>data!BP11</f>
        <v>30</v>
      </c>
    </row>
    <row r="14" spans="1:38" s="34" customFormat="1" x14ac:dyDescent="0.25">
      <c r="A14" s="27"/>
      <c r="B14" s="63"/>
      <c r="C14" s="63" t="s">
        <v>90</v>
      </c>
      <c r="D14" s="66">
        <f>IFERROR(data!F12/data!N12," ")</f>
        <v>0.3</v>
      </c>
      <c r="E14" s="67">
        <f>IFERROR(data!G12/data!N12," ")</f>
        <v>0.46666666666666667</v>
      </c>
      <c r="F14" s="68">
        <f t="shared" si="0"/>
        <v>0.76666666666666661</v>
      </c>
      <c r="G14" s="66">
        <f>IFERROR(data!H12/data!O12," ")</f>
        <v>0.20833333333333334</v>
      </c>
      <c r="H14" s="67">
        <f>IFERROR(data!I12/data!O12," ")</f>
        <v>0.70833333333333337</v>
      </c>
      <c r="I14" s="99">
        <f t="shared" si="1"/>
        <v>0.91666666666666674</v>
      </c>
      <c r="J14" s="71">
        <f>data!P12</f>
        <v>84</v>
      </c>
      <c r="K14" s="66">
        <f>IFERROR(data!S12/data!AA12," ")</f>
        <v>0.46774193548387094</v>
      </c>
      <c r="L14" s="67">
        <f>IFERROR(data!T12/data!AA12," ")</f>
        <v>0.38709677419354838</v>
      </c>
      <c r="M14" s="68">
        <f t="shared" si="2"/>
        <v>0.85483870967741926</v>
      </c>
      <c r="N14" s="66">
        <f>IFERROR(data!U12/data!AB12," ")</f>
        <v>0.25</v>
      </c>
      <c r="O14" s="67">
        <f>IFERROR(data!V12/data!AB12," ")</f>
        <v>0.5357142857142857</v>
      </c>
      <c r="P14" s="99">
        <f t="shared" si="3"/>
        <v>0.7857142857142857</v>
      </c>
      <c r="Q14" s="71">
        <f>data!AC12</f>
        <v>90</v>
      </c>
      <c r="R14" s="66">
        <f>IFERROR(data!AF12/data!$AN12," ")</f>
        <v>0.27500000000000002</v>
      </c>
      <c r="S14" s="67">
        <f>IFERROR(data!AG12/data!$AN12," ")</f>
        <v>0.6</v>
      </c>
      <c r="T14" s="68">
        <f t="shared" si="4"/>
        <v>0.875</v>
      </c>
      <c r="U14" s="66">
        <f>IFERROR(data!AH12/data!$AO12," ")</f>
        <v>9.5238095238095233E-2</v>
      </c>
      <c r="V14" s="67">
        <f>IFERROR(data!AI12/data!$AO12," ")</f>
        <v>0.76190476190476186</v>
      </c>
      <c r="W14" s="99">
        <f t="shared" si="5"/>
        <v>0.8571428571428571</v>
      </c>
      <c r="X14" s="71">
        <f>data!AP12</f>
        <v>61</v>
      </c>
      <c r="Y14" s="66">
        <f>IFERROR(data!AS12/data!$BA12," ")</f>
        <v>0.33333333333333331</v>
      </c>
      <c r="Z14" s="67">
        <f>IFERROR(data!AT12/data!$BA12," ")</f>
        <v>0.45238095238095238</v>
      </c>
      <c r="AA14" s="68">
        <f t="shared" si="6"/>
        <v>0.7857142857142857</v>
      </c>
      <c r="AB14" s="66">
        <f>IFERROR(data!AU12/data!$BB12," ")</f>
        <v>0.2</v>
      </c>
      <c r="AC14" s="67">
        <f>IFERROR(data!AV12/data!$BB12," ")</f>
        <v>0.7</v>
      </c>
      <c r="AD14" s="99">
        <f t="shared" si="7"/>
        <v>0.89999999999999991</v>
      </c>
      <c r="AE14" s="71">
        <f>data!BC12</f>
        <v>52</v>
      </c>
      <c r="AF14" s="66">
        <f>IFERROR(data!BF12/data!$BN12," ")</f>
        <v>0.25</v>
      </c>
      <c r="AG14" s="67">
        <f>IFERROR(data!BG12/data!$BN12," ")</f>
        <v>0.625</v>
      </c>
      <c r="AH14" s="68">
        <f t="shared" si="8"/>
        <v>0.875</v>
      </c>
      <c r="AI14" s="66">
        <f>IFERROR(data!BH12/data!$BO12," ")</f>
        <v>0.1</v>
      </c>
      <c r="AJ14" s="67">
        <f>IFERROR(data!BI12/data!$BO12," ")</f>
        <v>0.65</v>
      </c>
      <c r="AK14" s="99">
        <f t="shared" si="9"/>
        <v>0.75</v>
      </c>
      <c r="AL14" s="71">
        <f>data!BP12</f>
        <v>44</v>
      </c>
    </row>
    <row r="15" spans="1:38" s="34" customFormat="1" x14ac:dyDescent="0.25">
      <c r="A15" s="27"/>
      <c r="B15" s="28" t="s">
        <v>17</v>
      </c>
      <c r="C15" s="28" t="s">
        <v>18</v>
      </c>
      <c r="D15" s="29">
        <f>IFERROR(data!F13/data!N13," ")</f>
        <v>7.407407407407407E-2</v>
      </c>
      <c r="E15" s="30">
        <f>IFERROR(data!G13/data!N13," ")</f>
        <v>0.66666666666666663</v>
      </c>
      <c r="F15" s="25">
        <f t="shared" si="0"/>
        <v>0.7407407407407407</v>
      </c>
      <c r="G15" s="29">
        <f>IFERROR(data!H13/data!O13," ")</f>
        <v>2.7777777777777776E-2</v>
      </c>
      <c r="H15" s="30">
        <f>IFERROR(data!I13/data!O13," ")</f>
        <v>0.66666666666666663</v>
      </c>
      <c r="I15" s="26">
        <f t="shared" si="1"/>
        <v>0.69444444444444442</v>
      </c>
      <c r="J15" s="32">
        <f>data!P13</f>
        <v>63</v>
      </c>
      <c r="K15" s="29">
        <f>IFERROR(data!S13/data!AA13," ")</f>
        <v>0.13636363636363635</v>
      </c>
      <c r="L15" s="30">
        <f>IFERROR(data!T13/data!AA13," ")</f>
        <v>0.68181818181818177</v>
      </c>
      <c r="M15" s="25">
        <f t="shared" si="2"/>
        <v>0.81818181818181812</v>
      </c>
      <c r="N15" s="29">
        <f>IFERROR(data!U13/data!AB13," ")</f>
        <v>3.7037037037037035E-2</v>
      </c>
      <c r="O15" s="30">
        <f>IFERROR(data!V13/data!AB13," ")</f>
        <v>0.88888888888888884</v>
      </c>
      <c r="P15" s="26">
        <f t="shared" si="3"/>
        <v>0.92592592592592582</v>
      </c>
      <c r="Q15" s="32">
        <f>data!AC13</f>
        <v>49</v>
      </c>
      <c r="R15" s="29">
        <f>IFERROR(data!AF13/data!$AN13," ")</f>
        <v>6.25E-2</v>
      </c>
      <c r="S15" s="30">
        <f>IFERROR(data!AG13/data!$AN13," ")</f>
        <v>0.4375</v>
      </c>
      <c r="T15" s="25">
        <f t="shared" si="4"/>
        <v>0.5</v>
      </c>
      <c r="U15" s="29">
        <f>IFERROR(data!AH13/data!$AO13," ")</f>
        <v>0.125</v>
      </c>
      <c r="V15" s="30">
        <f>IFERROR(data!AI13/data!$AO13," ")</f>
        <v>0.75</v>
      </c>
      <c r="W15" s="26">
        <f t="shared" si="5"/>
        <v>0.875</v>
      </c>
      <c r="X15" s="32">
        <f>data!AP13</f>
        <v>32</v>
      </c>
      <c r="Y15" s="29">
        <f>IFERROR(data!AS13/data!$BA13," ")</f>
        <v>0.375</v>
      </c>
      <c r="Z15" s="30">
        <f>IFERROR(data!AT13/data!$BA13," ")</f>
        <v>0.125</v>
      </c>
      <c r="AA15" s="25">
        <f t="shared" si="6"/>
        <v>0.5</v>
      </c>
      <c r="AB15" s="29">
        <f>IFERROR(data!AU13/data!$BB13," ")</f>
        <v>8.3333333333333329E-2</v>
      </c>
      <c r="AC15" s="30">
        <f>IFERROR(data!AV13/data!$BB13," ")</f>
        <v>0.83333333333333337</v>
      </c>
      <c r="AD15" s="26">
        <f t="shared" si="7"/>
        <v>0.91666666666666674</v>
      </c>
      <c r="AE15" s="32">
        <f>data!BC13</f>
        <v>20</v>
      </c>
      <c r="AF15" s="29">
        <f>IFERROR(data!BF13/data!$BN13," ")</f>
        <v>0.22222222222222221</v>
      </c>
      <c r="AG15" s="30">
        <f>IFERROR(data!BG13/data!$BN13," ")</f>
        <v>0.55555555555555558</v>
      </c>
      <c r="AH15" s="25">
        <f t="shared" si="8"/>
        <v>0.77777777777777779</v>
      </c>
      <c r="AI15" s="29">
        <f>IFERROR(data!BH13/data!$BO13," ")</f>
        <v>0.05</v>
      </c>
      <c r="AJ15" s="30">
        <f>IFERROR(data!BI13/data!$BO13," ")</f>
        <v>0.7</v>
      </c>
      <c r="AK15" s="26">
        <f t="shared" si="9"/>
        <v>0.75</v>
      </c>
      <c r="AL15" s="32">
        <f>data!BP13</f>
        <v>29</v>
      </c>
    </row>
    <row r="16" spans="1:38" s="34" customFormat="1" x14ac:dyDescent="0.25">
      <c r="A16" s="27"/>
      <c r="B16" s="28"/>
      <c r="C16" s="28" t="s">
        <v>19</v>
      </c>
      <c r="D16" s="29">
        <f>IFERROR(data!F14/data!N14," ")</f>
        <v>0.125</v>
      </c>
      <c r="E16" s="30">
        <f>IFERROR(data!G14/data!N14," ")</f>
        <v>0.4375</v>
      </c>
      <c r="F16" s="25">
        <f t="shared" si="0"/>
        <v>0.5625</v>
      </c>
      <c r="G16" s="29">
        <f>IFERROR(data!H14/data!O14," ")</f>
        <v>7.1428571428571425E-2</v>
      </c>
      <c r="H16" s="30">
        <f>IFERROR(data!I14/data!O14," ")</f>
        <v>0.7857142857142857</v>
      </c>
      <c r="I16" s="26">
        <f t="shared" si="1"/>
        <v>0.8571428571428571</v>
      </c>
      <c r="J16" s="32">
        <f>data!P14</f>
        <v>30</v>
      </c>
      <c r="K16" s="29">
        <f>IFERROR(data!S14/data!AA14," ")</f>
        <v>0.33333333333333331</v>
      </c>
      <c r="L16" s="30">
        <f>IFERROR(data!T14/data!AA14," ")</f>
        <v>0.44444444444444442</v>
      </c>
      <c r="M16" s="25">
        <f t="shared" si="2"/>
        <v>0.77777777777777768</v>
      </c>
      <c r="N16" s="29">
        <f>IFERROR(data!U14/data!AB14," ")</f>
        <v>9.0909090909090912E-2</v>
      </c>
      <c r="O16" s="30">
        <f>IFERROR(data!V14/data!AB14," ")</f>
        <v>0.63636363636363635</v>
      </c>
      <c r="P16" s="26">
        <f t="shared" si="3"/>
        <v>0.72727272727272729</v>
      </c>
      <c r="Q16" s="32">
        <f>data!AC14</f>
        <v>29</v>
      </c>
      <c r="R16" s="29">
        <f>IFERROR(data!AF14/data!$AN14," ")</f>
        <v>0</v>
      </c>
      <c r="S16" s="30">
        <f>IFERROR(data!AG14/data!$AN14," ")</f>
        <v>0.4</v>
      </c>
      <c r="T16" s="25">
        <f t="shared" si="4"/>
        <v>0.4</v>
      </c>
      <c r="U16" s="29">
        <f>IFERROR(data!AH14/data!$AO14," ")</f>
        <v>0</v>
      </c>
      <c r="V16" s="30">
        <f>IFERROR(data!AI14/data!$AO14," ")</f>
        <v>0.8</v>
      </c>
      <c r="W16" s="26">
        <f t="shared" si="5"/>
        <v>0.8</v>
      </c>
      <c r="X16" s="32">
        <f>data!AP14</f>
        <v>20</v>
      </c>
      <c r="Y16" s="29">
        <f>IFERROR(data!AS14/data!$BA14," ")</f>
        <v>0.27272727272727271</v>
      </c>
      <c r="Z16" s="30">
        <f>IFERROR(data!AT14/data!$BA14," ")</f>
        <v>0.63636363636363635</v>
      </c>
      <c r="AA16" s="25">
        <f t="shared" si="6"/>
        <v>0.90909090909090906</v>
      </c>
      <c r="AB16" s="29">
        <f>IFERROR(data!AU14/data!$BB14," ")</f>
        <v>0</v>
      </c>
      <c r="AC16" s="30">
        <f>IFERROR(data!AV14/data!$BB14," ")</f>
        <v>1</v>
      </c>
      <c r="AD16" s="26">
        <f t="shared" si="7"/>
        <v>1</v>
      </c>
      <c r="AE16" s="32">
        <f>data!BC14</f>
        <v>15</v>
      </c>
      <c r="AF16" s="29">
        <f>IFERROR(data!BF14/data!$BN14," ")</f>
        <v>0.2857142857142857</v>
      </c>
      <c r="AG16" s="30">
        <f>IFERROR(data!BG14/data!$BN14," ")</f>
        <v>0.5714285714285714</v>
      </c>
      <c r="AH16" s="25">
        <f t="shared" si="8"/>
        <v>0.8571428571428571</v>
      </c>
      <c r="AI16" s="29">
        <f>IFERROR(data!BH14/data!$BO14," ")</f>
        <v>0</v>
      </c>
      <c r="AJ16" s="30">
        <f>IFERROR(data!BI14/data!$BO14," ")</f>
        <v>1</v>
      </c>
      <c r="AK16" s="26">
        <f t="shared" si="9"/>
        <v>1</v>
      </c>
      <c r="AL16" s="32">
        <f>data!BP14</f>
        <v>19</v>
      </c>
    </row>
    <row r="17" spans="1:38" s="34" customFormat="1" x14ac:dyDescent="0.25">
      <c r="A17" s="27"/>
      <c r="B17" s="65"/>
      <c r="C17" s="65" t="s">
        <v>90</v>
      </c>
      <c r="D17" s="66">
        <f>IFERROR(data!F15/data!N15," ")</f>
        <v>9.3023255813953487E-2</v>
      </c>
      <c r="E17" s="67">
        <f>IFERROR(data!G15/data!N15," ")</f>
        <v>0.58139534883720934</v>
      </c>
      <c r="F17" s="68">
        <f t="shared" si="0"/>
        <v>0.67441860465116288</v>
      </c>
      <c r="G17" s="66">
        <f>IFERROR(data!H15/data!O15," ")</f>
        <v>0.04</v>
      </c>
      <c r="H17" s="67">
        <f>IFERROR(data!I15/data!O15," ")</f>
        <v>0.7</v>
      </c>
      <c r="I17" s="99">
        <f t="shared" si="1"/>
        <v>0.74</v>
      </c>
      <c r="J17" s="71">
        <f>data!P15</f>
        <v>93</v>
      </c>
      <c r="K17" s="66">
        <f>IFERROR(data!S15/data!AA15," ")</f>
        <v>0.22500000000000001</v>
      </c>
      <c r="L17" s="67">
        <f>IFERROR(data!T15/data!AA15," ")</f>
        <v>0.57499999999999996</v>
      </c>
      <c r="M17" s="68">
        <f t="shared" si="2"/>
        <v>0.79999999999999993</v>
      </c>
      <c r="N17" s="66">
        <f>IFERROR(data!U15/data!AB15," ")</f>
        <v>5.2631578947368418E-2</v>
      </c>
      <c r="O17" s="67">
        <f>IFERROR(data!V15/data!AB15," ")</f>
        <v>0.81578947368421051</v>
      </c>
      <c r="P17" s="99">
        <f t="shared" si="3"/>
        <v>0.86842105263157898</v>
      </c>
      <c r="Q17" s="71">
        <f>data!AC15</f>
        <v>78</v>
      </c>
      <c r="R17" s="66">
        <f>IFERROR(data!AF15/data!$AN15," ")</f>
        <v>3.8461538461538464E-2</v>
      </c>
      <c r="S17" s="67">
        <f>IFERROR(data!AG15/data!$AN15," ")</f>
        <v>0.42307692307692307</v>
      </c>
      <c r="T17" s="68">
        <f t="shared" si="4"/>
        <v>0.46153846153846156</v>
      </c>
      <c r="U17" s="66">
        <f>IFERROR(data!AH15/data!$AO15," ")</f>
        <v>7.6923076923076927E-2</v>
      </c>
      <c r="V17" s="67">
        <f>IFERROR(data!AI15/data!$AO15," ")</f>
        <v>0.76923076923076927</v>
      </c>
      <c r="W17" s="99">
        <f t="shared" si="5"/>
        <v>0.84615384615384626</v>
      </c>
      <c r="X17" s="71">
        <f>data!AP15</f>
        <v>52</v>
      </c>
      <c r="Y17" s="66">
        <f>IFERROR(data!AS15/data!$BA15," ")</f>
        <v>0.31578947368421051</v>
      </c>
      <c r="Z17" s="67">
        <f>IFERROR(data!AT15/data!$BA15," ")</f>
        <v>0.42105263157894735</v>
      </c>
      <c r="AA17" s="68">
        <f t="shared" si="6"/>
        <v>0.73684210526315785</v>
      </c>
      <c r="AB17" s="66">
        <f>IFERROR(data!AU15/data!$BB15," ")</f>
        <v>6.25E-2</v>
      </c>
      <c r="AC17" s="67">
        <f>IFERROR(data!AV15/data!$BB15," ")</f>
        <v>0.875</v>
      </c>
      <c r="AD17" s="99">
        <f t="shared" si="7"/>
        <v>0.9375</v>
      </c>
      <c r="AE17" s="71">
        <f>data!BC15</f>
        <v>35</v>
      </c>
      <c r="AF17" s="66">
        <f>IFERROR(data!BF15/data!$BN15," ")</f>
        <v>0.2608695652173913</v>
      </c>
      <c r="AG17" s="67">
        <f>IFERROR(data!BG15/data!$BN15," ")</f>
        <v>0.56521739130434778</v>
      </c>
      <c r="AH17" s="68">
        <f t="shared" si="8"/>
        <v>0.82608695652173902</v>
      </c>
      <c r="AI17" s="66">
        <f>IFERROR(data!BH15/data!$BO15," ")</f>
        <v>0.04</v>
      </c>
      <c r="AJ17" s="67">
        <f>IFERROR(data!BI15/data!$BO15," ")</f>
        <v>0.76</v>
      </c>
      <c r="AK17" s="99">
        <f t="shared" si="9"/>
        <v>0.8</v>
      </c>
      <c r="AL17" s="71">
        <f>data!BP15</f>
        <v>48</v>
      </c>
    </row>
    <row r="18" spans="1:38" s="34" customFormat="1" x14ac:dyDescent="0.25">
      <c r="A18" s="27"/>
      <c r="B18" s="28" t="s">
        <v>22</v>
      </c>
      <c r="C18" s="28" t="s">
        <v>23</v>
      </c>
      <c r="D18" s="29">
        <f>IFERROR(data!F16/data!N16," ")</f>
        <v>0.26666666666666666</v>
      </c>
      <c r="E18" s="30">
        <f>IFERROR(data!G16/data!N16," ")</f>
        <v>0.6</v>
      </c>
      <c r="F18" s="25">
        <f t="shared" si="0"/>
        <v>0.8666666666666667</v>
      </c>
      <c r="G18" s="29">
        <f>IFERROR(data!H16/data!O16," ")</f>
        <v>0</v>
      </c>
      <c r="H18" s="30">
        <f>IFERROR(data!I16/data!O16," ")</f>
        <v>0.8</v>
      </c>
      <c r="I18" s="26">
        <f t="shared" si="1"/>
        <v>0.8</v>
      </c>
      <c r="J18" s="32">
        <f>data!P16</f>
        <v>20</v>
      </c>
      <c r="K18" s="29">
        <f>IFERROR(data!S16/data!AA16," ")</f>
        <v>0.45454545454545453</v>
      </c>
      <c r="L18" s="30">
        <f>IFERROR(data!T16/data!AA16," ")</f>
        <v>0.36363636363636365</v>
      </c>
      <c r="M18" s="25">
        <f t="shared" si="2"/>
        <v>0.81818181818181812</v>
      </c>
      <c r="N18" s="29">
        <f>IFERROR(data!U16/data!AB16," ")</f>
        <v>0.33333333333333331</v>
      </c>
      <c r="O18" s="30">
        <f>IFERROR(data!V16/data!AB16," ")</f>
        <v>0.33333333333333331</v>
      </c>
      <c r="P18" s="26">
        <f t="shared" si="3"/>
        <v>0.66666666666666663</v>
      </c>
      <c r="Q18" s="32">
        <f>data!AC16</f>
        <v>14</v>
      </c>
      <c r="R18" s="29">
        <f>IFERROR(data!AF16/data!$AN16," ")</f>
        <v>0.14285714285714285</v>
      </c>
      <c r="S18" s="30">
        <f>IFERROR(data!AG16/data!$AN16," ")</f>
        <v>0.6428571428571429</v>
      </c>
      <c r="T18" s="25">
        <f t="shared" si="4"/>
        <v>0.78571428571428581</v>
      </c>
      <c r="U18" s="29">
        <f>IFERROR(data!AH16/data!$AO16," ")</f>
        <v>9.0909090909090912E-2</v>
      </c>
      <c r="V18" s="30">
        <f>IFERROR(data!AI16/data!$AO16," ")</f>
        <v>0.90909090909090906</v>
      </c>
      <c r="W18" s="26">
        <f t="shared" si="5"/>
        <v>1</v>
      </c>
      <c r="X18" s="32">
        <f>data!AP16</f>
        <v>25</v>
      </c>
      <c r="Y18" s="29">
        <f>IFERROR(data!AS16/data!$BA16," ")</f>
        <v>9.0909090909090912E-2</v>
      </c>
      <c r="Z18" s="30">
        <f>IFERROR(data!AT16/data!$BA16," ")</f>
        <v>0.72727272727272729</v>
      </c>
      <c r="AA18" s="25">
        <f t="shared" si="6"/>
        <v>0.81818181818181823</v>
      </c>
      <c r="AB18" s="29">
        <f>IFERROR(data!AU16/data!$BB16," ")</f>
        <v>0</v>
      </c>
      <c r="AC18" s="30">
        <f>IFERROR(data!AV16/data!$BB16," ")</f>
        <v>0.75</v>
      </c>
      <c r="AD18" s="26">
        <f t="shared" si="7"/>
        <v>0.75</v>
      </c>
      <c r="AE18" s="32">
        <f>data!BC16</f>
        <v>19</v>
      </c>
      <c r="AF18" s="29">
        <f>IFERROR(data!BF16/data!$BN16," ")</f>
        <v>0.15</v>
      </c>
      <c r="AG18" s="30">
        <f>IFERROR(data!BG16/data!$BN16," ")</f>
        <v>0.6</v>
      </c>
      <c r="AH18" s="25">
        <f t="shared" si="8"/>
        <v>0.75</v>
      </c>
      <c r="AI18" s="29">
        <f>IFERROR(data!BH16/data!$BO16," ")</f>
        <v>0</v>
      </c>
      <c r="AJ18" s="30">
        <f>IFERROR(data!BI16/data!$BO16," ")</f>
        <v>0.90909090909090906</v>
      </c>
      <c r="AK18" s="26">
        <f t="shared" si="9"/>
        <v>0.90909090909090906</v>
      </c>
      <c r="AL18" s="32">
        <f>data!BP16</f>
        <v>31</v>
      </c>
    </row>
    <row r="19" spans="1:38" s="34" customFormat="1" x14ac:dyDescent="0.25">
      <c r="A19" s="27"/>
      <c r="B19" s="28"/>
      <c r="C19" s="28" t="s">
        <v>22</v>
      </c>
      <c r="D19" s="29">
        <f>IFERROR(data!F17/data!N17," ")</f>
        <v>0.34782608695652173</v>
      </c>
      <c r="E19" s="30">
        <f>IFERROR(data!G17/data!N17," ")</f>
        <v>0.60869565217391308</v>
      </c>
      <c r="F19" s="25">
        <f t="shared" si="0"/>
        <v>0.95652173913043481</v>
      </c>
      <c r="G19" s="29">
        <f>IFERROR(data!H17/data!O17," ")</f>
        <v>0.1875</v>
      </c>
      <c r="H19" s="30">
        <f>IFERROR(data!I17/data!O17," ")</f>
        <v>0.625</v>
      </c>
      <c r="I19" s="26">
        <f t="shared" si="1"/>
        <v>0.8125</v>
      </c>
      <c r="J19" s="32">
        <f>data!P17</f>
        <v>39</v>
      </c>
      <c r="K19" s="29">
        <f>IFERROR(data!S17/data!AA17," ")</f>
        <v>0.3</v>
      </c>
      <c r="L19" s="30">
        <f>IFERROR(data!T17/data!AA17," ")</f>
        <v>0.45</v>
      </c>
      <c r="M19" s="25">
        <f t="shared" si="2"/>
        <v>0.75</v>
      </c>
      <c r="N19" s="29">
        <f>IFERROR(data!U17/data!AB17," ")</f>
        <v>0.1875</v>
      </c>
      <c r="O19" s="30">
        <f>IFERROR(data!V17/data!AB17," ")</f>
        <v>0.75</v>
      </c>
      <c r="P19" s="26">
        <f t="shared" si="3"/>
        <v>0.9375</v>
      </c>
      <c r="Q19" s="32">
        <f>data!AC17</f>
        <v>36</v>
      </c>
      <c r="R19" s="29">
        <f>IFERROR(data!AF17/data!$AN17," ")</f>
        <v>0.22222222222222221</v>
      </c>
      <c r="S19" s="30">
        <f>IFERROR(data!AG17/data!$AN17," ")</f>
        <v>0.61111111111111116</v>
      </c>
      <c r="T19" s="25">
        <f t="shared" si="4"/>
        <v>0.83333333333333337</v>
      </c>
      <c r="U19" s="29">
        <f>IFERROR(data!AH17/data!$AO17," ")</f>
        <v>8.3333333333333329E-2</v>
      </c>
      <c r="V19" s="30">
        <f>IFERROR(data!AI17/data!$AO17," ")</f>
        <v>0.83333333333333337</v>
      </c>
      <c r="W19" s="26">
        <f t="shared" si="5"/>
        <v>0.91666666666666674</v>
      </c>
      <c r="X19" s="32">
        <f>data!AP17</f>
        <v>30</v>
      </c>
      <c r="Y19" s="29">
        <f>IFERROR(data!AS17/data!$BA17," ")</f>
        <v>0.23076923076923078</v>
      </c>
      <c r="Z19" s="30">
        <f>IFERROR(data!AT17/data!$BA17," ")</f>
        <v>0.69230769230769229</v>
      </c>
      <c r="AA19" s="25">
        <f t="shared" si="6"/>
        <v>0.92307692307692313</v>
      </c>
      <c r="AB19" s="29">
        <f>IFERROR(data!AU17/data!$BB17," ")</f>
        <v>0</v>
      </c>
      <c r="AC19" s="30">
        <f>IFERROR(data!AV17/data!$BB17," ")</f>
        <v>0.9</v>
      </c>
      <c r="AD19" s="26">
        <f t="shared" si="7"/>
        <v>0.9</v>
      </c>
      <c r="AE19" s="32">
        <f>data!BC17</f>
        <v>23</v>
      </c>
      <c r="AF19" s="29">
        <f>IFERROR(data!BF17/data!$BN17," ")</f>
        <v>5.8823529411764705E-2</v>
      </c>
      <c r="AG19" s="30">
        <f>IFERROR(data!BG17/data!$BN17," ")</f>
        <v>0.58823529411764708</v>
      </c>
      <c r="AH19" s="25">
        <f t="shared" si="8"/>
        <v>0.6470588235294118</v>
      </c>
      <c r="AI19" s="29">
        <f>IFERROR(data!BH17/data!$BO17," ")</f>
        <v>0.2</v>
      </c>
      <c r="AJ19" s="30">
        <f>IFERROR(data!BI17/data!$BO17," ")</f>
        <v>0.66666666666666663</v>
      </c>
      <c r="AK19" s="26">
        <f t="shared" si="9"/>
        <v>0.8666666666666667</v>
      </c>
      <c r="AL19" s="32">
        <f>data!BP17</f>
        <v>32</v>
      </c>
    </row>
    <row r="20" spans="1:38" s="34" customFormat="1" x14ac:dyDescent="0.25">
      <c r="A20" s="27"/>
      <c r="B20" s="28"/>
      <c r="C20" s="28" t="s">
        <v>24</v>
      </c>
      <c r="D20" s="29">
        <f>IFERROR(data!F18/data!N18," ")</f>
        <v>9.5238095238095233E-2</v>
      </c>
      <c r="E20" s="30">
        <f>IFERROR(data!G18/data!N18," ")</f>
        <v>0.66666666666666663</v>
      </c>
      <c r="F20" s="25">
        <f t="shared" si="0"/>
        <v>0.76190476190476186</v>
      </c>
      <c r="G20" s="29">
        <f>IFERROR(data!H18/data!O18," ")</f>
        <v>0</v>
      </c>
      <c r="H20" s="30">
        <f>IFERROR(data!I18/data!O18," ")</f>
        <v>0.8</v>
      </c>
      <c r="I20" s="26">
        <f t="shared" si="1"/>
        <v>0.8</v>
      </c>
      <c r="J20" s="32">
        <f>data!P18</f>
        <v>26</v>
      </c>
      <c r="K20" s="29">
        <f>IFERROR(data!S18/data!AA18," ")</f>
        <v>0.14285714285714285</v>
      </c>
      <c r="L20" s="30">
        <f>IFERROR(data!T18/data!AA18," ")</f>
        <v>0.7142857142857143</v>
      </c>
      <c r="M20" s="25">
        <f t="shared" si="2"/>
        <v>0.85714285714285721</v>
      </c>
      <c r="N20" s="29">
        <f>IFERROR(data!U18/data!AB18," ")</f>
        <v>0</v>
      </c>
      <c r="O20" s="30">
        <f>IFERROR(data!V18/data!AB18," ")</f>
        <v>0.6</v>
      </c>
      <c r="P20" s="26">
        <f t="shared" si="3"/>
        <v>0.6</v>
      </c>
      <c r="Q20" s="32">
        <f>data!AC18</f>
        <v>26</v>
      </c>
      <c r="R20" s="29">
        <f>IFERROR(data!AF18/data!$AN18," ")</f>
        <v>0</v>
      </c>
      <c r="S20" s="30">
        <f>IFERROR(data!AG18/data!$AN18," ")</f>
        <v>0.61538461538461542</v>
      </c>
      <c r="T20" s="25">
        <f t="shared" si="4"/>
        <v>0.61538461538461542</v>
      </c>
      <c r="U20" s="29">
        <f>IFERROR(data!AH18/data!$AO18," ")</f>
        <v>0</v>
      </c>
      <c r="V20" s="30">
        <f>IFERROR(data!AI18/data!$AO18," ")</f>
        <v>0.66666666666666663</v>
      </c>
      <c r="W20" s="26">
        <f t="shared" si="5"/>
        <v>0.66666666666666663</v>
      </c>
      <c r="X20" s="32">
        <f>data!AP18</f>
        <v>19</v>
      </c>
      <c r="Y20" s="29">
        <f>IFERROR(data!AS18/data!$BA18," ")</f>
        <v>0.15384615384615385</v>
      </c>
      <c r="Z20" s="30">
        <f>IFERROR(data!AT18/data!$BA18," ")</f>
        <v>0.53846153846153844</v>
      </c>
      <c r="AA20" s="25">
        <f t="shared" si="6"/>
        <v>0.69230769230769229</v>
      </c>
      <c r="AB20" s="29">
        <f>IFERROR(data!AU18/data!$BB18," ")</f>
        <v>0.14285714285714285</v>
      </c>
      <c r="AC20" s="30">
        <f>IFERROR(data!AV18/data!$BB18," ")</f>
        <v>0.8571428571428571</v>
      </c>
      <c r="AD20" s="26">
        <f t="shared" si="7"/>
        <v>1</v>
      </c>
      <c r="AE20" s="32">
        <f>data!BC18</f>
        <v>20</v>
      </c>
      <c r="AF20" s="29">
        <f>IFERROR(data!BF18/data!$BN18," ")</f>
        <v>9.5238095238095233E-2</v>
      </c>
      <c r="AG20" s="30">
        <f>IFERROR(data!BG18/data!$BN18," ")</f>
        <v>0.61904761904761907</v>
      </c>
      <c r="AH20" s="25">
        <f t="shared" si="8"/>
        <v>0.7142857142857143</v>
      </c>
      <c r="AI20" s="29">
        <f>IFERROR(data!BH18/data!$BO18," ")</f>
        <v>6.25E-2</v>
      </c>
      <c r="AJ20" s="30">
        <f>IFERROR(data!BI18/data!$BO18," ")</f>
        <v>0.8125</v>
      </c>
      <c r="AK20" s="26">
        <f t="shared" si="9"/>
        <v>0.875</v>
      </c>
      <c r="AL20" s="32">
        <f>data!BP18</f>
        <v>37</v>
      </c>
    </row>
    <row r="21" spans="1:38" s="34" customFormat="1" x14ac:dyDescent="0.25">
      <c r="A21" s="27"/>
      <c r="B21" s="65"/>
      <c r="C21" s="65" t="s">
        <v>90</v>
      </c>
      <c r="D21" s="66">
        <f>IFERROR(data!F19/data!N19," ")</f>
        <v>0.23728813559322035</v>
      </c>
      <c r="E21" s="67">
        <f>IFERROR(data!G19/data!N19," ")</f>
        <v>0.6271186440677966</v>
      </c>
      <c r="F21" s="68">
        <f t="shared" si="0"/>
        <v>0.86440677966101698</v>
      </c>
      <c r="G21" s="66">
        <f>IFERROR(data!H19/data!O19," ")</f>
        <v>0.11538461538461539</v>
      </c>
      <c r="H21" s="67">
        <f>IFERROR(data!I19/data!O19," ")</f>
        <v>0.69230769230769229</v>
      </c>
      <c r="I21" s="99">
        <f t="shared" si="1"/>
        <v>0.80769230769230771</v>
      </c>
      <c r="J21" s="71">
        <f>data!P19</f>
        <v>85</v>
      </c>
      <c r="K21" s="66">
        <f>IFERROR(data!S19/data!AA19," ")</f>
        <v>0.26923076923076922</v>
      </c>
      <c r="L21" s="67">
        <f>IFERROR(data!T19/data!AA19," ")</f>
        <v>0.53846153846153844</v>
      </c>
      <c r="M21" s="68">
        <f t="shared" si="2"/>
        <v>0.80769230769230771</v>
      </c>
      <c r="N21" s="66">
        <f>IFERROR(data!U19/data!AB19," ")</f>
        <v>0.16666666666666666</v>
      </c>
      <c r="O21" s="67">
        <f>IFERROR(data!V19/data!AB19," ")</f>
        <v>0.66666666666666663</v>
      </c>
      <c r="P21" s="99">
        <f t="shared" si="3"/>
        <v>0.83333333333333326</v>
      </c>
      <c r="Q21" s="71">
        <f>data!AC19</f>
        <v>76</v>
      </c>
      <c r="R21" s="66">
        <f>IFERROR(data!AF19/data!$AN19," ")</f>
        <v>0.13333333333333333</v>
      </c>
      <c r="S21" s="67">
        <f>IFERROR(data!AG19/data!$AN19," ")</f>
        <v>0.62222222222222223</v>
      </c>
      <c r="T21" s="68">
        <f t="shared" si="4"/>
        <v>0.75555555555555554</v>
      </c>
      <c r="U21" s="66">
        <f>IFERROR(data!AH19/data!$AO19," ")</f>
        <v>6.8965517241379309E-2</v>
      </c>
      <c r="V21" s="67">
        <f>IFERROR(data!AI19/data!$AO19," ")</f>
        <v>0.82758620689655171</v>
      </c>
      <c r="W21" s="99">
        <f t="shared" si="5"/>
        <v>0.89655172413793105</v>
      </c>
      <c r="X21" s="71">
        <f>data!AP19</f>
        <v>74</v>
      </c>
      <c r="Y21" s="66">
        <f>IFERROR(data!AS19/data!$BA19," ")</f>
        <v>0.16216216216216217</v>
      </c>
      <c r="Z21" s="67">
        <f>IFERROR(data!AT19/data!$BA19," ")</f>
        <v>0.64864864864864868</v>
      </c>
      <c r="AA21" s="68">
        <f t="shared" si="6"/>
        <v>0.81081081081081086</v>
      </c>
      <c r="AB21" s="66">
        <f>IFERROR(data!AU19/data!$BB19," ")</f>
        <v>0.04</v>
      </c>
      <c r="AC21" s="67">
        <f>IFERROR(data!AV19/data!$BB19," ")</f>
        <v>0.84</v>
      </c>
      <c r="AD21" s="99">
        <f t="shared" si="7"/>
        <v>0.88</v>
      </c>
      <c r="AE21" s="71">
        <f>data!BC19</f>
        <v>62</v>
      </c>
      <c r="AF21" s="66">
        <f>IFERROR(data!BF19/data!$BN19," ")</f>
        <v>0.10344827586206896</v>
      </c>
      <c r="AG21" s="67">
        <f>IFERROR(data!BG19/data!$BN19," ")</f>
        <v>0.60344827586206895</v>
      </c>
      <c r="AH21" s="68">
        <f t="shared" si="8"/>
        <v>0.7068965517241379</v>
      </c>
      <c r="AI21" s="66">
        <f>IFERROR(data!BH19/data!$BO19," ")</f>
        <v>9.5238095238095233E-2</v>
      </c>
      <c r="AJ21" s="67">
        <f>IFERROR(data!BI19/data!$BO19," ")</f>
        <v>0.7857142857142857</v>
      </c>
      <c r="AK21" s="99">
        <f t="shared" si="9"/>
        <v>0.88095238095238093</v>
      </c>
      <c r="AL21" s="71">
        <f>data!BP19</f>
        <v>100</v>
      </c>
    </row>
    <row r="22" spans="1:38" s="34" customFormat="1" x14ac:dyDescent="0.25">
      <c r="A22" s="27"/>
      <c r="B22" s="28" t="s">
        <v>25</v>
      </c>
      <c r="C22" s="28" t="s">
        <v>25</v>
      </c>
      <c r="D22" s="29">
        <f>IFERROR(data!F20/data!N20," ")</f>
        <v>5.8823529411764705E-2</v>
      </c>
      <c r="E22" s="30">
        <f>IFERROR(data!G20/data!N20," ")</f>
        <v>0.82352941176470584</v>
      </c>
      <c r="F22" s="25">
        <f t="shared" si="0"/>
        <v>0.88235294117647056</v>
      </c>
      <c r="G22" s="29">
        <f>IFERROR(data!H20/data!O20," ")</f>
        <v>0</v>
      </c>
      <c r="H22" s="30">
        <f>IFERROR(data!I20/data!O20," ")</f>
        <v>0.7857142857142857</v>
      </c>
      <c r="I22" s="26">
        <f t="shared" si="1"/>
        <v>0.7857142857142857</v>
      </c>
      <c r="J22" s="32">
        <f>data!P20</f>
        <v>31</v>
      </c>
      <c r="K22" s="29">
        <f>IFERROR(data!S20/data!AA20," ")</f>
        <v>0.15789473684210525</v>
      </c>
      <c r="L22" s="30">
        <f>IFERROR(data!T20/data!AA20," ")</f>
        <v>0.68421052631578949</v>
      </c>
      <c r="M22" s="25">
        <f t="shared" si="2"/>
        <v>0.84210526315789469</v>
      </c>
      <c r="N22" s="29">
        <f>IFERROR(data!U20/data!AB20," ")</f>
        <v>0.1</v>
      </c>
      <c r="O22" s="30">
        <f>IFERROR(data!V20/data!AB20," ")</f>
        <v>0.8</v>
      </c>
      <c r="P22" s="26">
        <f t="shared" si="3"/>
        <v>0.9</v>
      </c>
      <c r="Q22" s="32">
        <f>data!AC20</f>
        <v>39</v>
      </c>
      <c r="R22" s="29">
        <f>IFERROR(data!AF20/data!$AN20," ")</f>
        <v>0.30769230769230771</v>
      </c>
      <c r="S22" s="30">
        <f>IFERROR(data!AG20/data!$AN20," ")</f>
        <v>0.53846153846153844</v>
      </c>
      <c r="T22" s="25">
        <f t="shared" si="4"/>
        <v>0.84615384615384615</v>
      </c>
      <c r="U22" s="29">
        <f>IFERROR(data!AH20/data!$AO20," ")</f>
        <v>5.2631578947368418E-2</v>
      </c>
      <c r="V22" s="30">
        <f>IFERROR(data!AI20/data!$AO20," ")</f>
        <v>0.84210526315789469</v>
      </c>
      <c r="W22" s="26">
        <f t="shared" si="5"/>
        <v>0.89473684210526305</v>
      </c>
      <c r="X22" s="32">
        <f>data!AP20</f>
        <v>32</v>
      </c>
      <c r="Y22" s="29">
        <f>IFERROR(data!AS20/data!$BA20," ")</f>
        <v>0.2</v>
      </c>
      <c r="Z22" s="30">
        <f>IFERROR(data!AT20/data!$BA20," ")</f>
        <v>0.73333333333333328</v>
      </c>
      <c r="AA22" s="25">
        <f t="shared" si="6"/>
        <v>0.93333333333333335</v>
      </c>
      <c r="AB22" s="29">
        <f>IFERROR(data!AU20/data!$BB20," ")</f>
        <v>0</v>
      </c>
      <c r="AC22" s="30">
        <f>IFERROR(data!AV20/data!$BB20," ")</f>
        <v>0.8</v>
      </c>
      <c r="AD22" s="26">
        <f t="shared" si="7"/>
        <v>0.8</v>
      </c>
      <c r="AE22" s="32">
        <f>data!BC20</f>
        <v>25</v>
      </c>
      <c r="AF22" s="29">
        <f>IFERROR(data!BF20/data!$BN20," ")</f>
        <v>0</v>
      </c>
      <c r="AG22" s="30">
        <f>IFERROR(data!BG20/data!$BN20," ")</f>
        <v>0.5625</v>
      </c>
      <c r="AH22" s="25">
        <f t="shared" si="8"/>
        <v>0.5625</v>
      </c>
      <c r="AI22" s="29">
        <f>IFERROR(data!BH20/data!$BO20," ")</f>
        <v>5.5555555555555552E-2</v>
      </c>
      <c r="AJ22" s="30">
        <f>IFERROR(data!BI20/data!$BO20," ")</f>
        <v>0.83333333333333337</v>
      </c>
      <c r="AK22" s="26">
        <f t="shared" si="9"/>
        <v>0.88888888888888895</v>
      </c>
      <c r="AL22" s="32">
        <f>data!BP20</f>
        <v>34</v>
      </c>
    </row>
    <row r="23" spans="1:38" s="34" customFormat="1" x14ac:dyDescent="0.25">
      <c r="A23" s="27"/>
      <c r="B23" s="42" t="s">
        <v>26</v>
      </c>
      <c r="C23" s="42" t="s">
        <v>26</v>
      </c>
      <c r="D23" s="100">
        <f>IFERROR(data!F21/data!N21," ")</f>
        <v>0</v>
      </c>
      <c r="E23" s="101">
        <f>IFERROR(data!G21/data!N21," ")</f>
        <v>0</v>
      </c>
      <c r="F23" s="55">
        <f t="shared" si="0"/>
        <v>0</v>
      </c>
      <c r="G23" s="100" t="str">
        <f>IFERROR(data!H21/data!O21," ")</f>
        <v xml:space="preserve"> </v>
      </c>
      <c r="H23" s="101" t="str">
        <f>IFERROR(data!I21/data!O21," ")</f>
        <v xml:space="preserve"> </v>
      </c>
      <c r="I23" s="102" t="str">
        <f t="shared" si="1"/>
        <v xml:space="preserve"> </v>
      </c>
      <c r="J23" s="103">
        <f>data!P21</f>
        <v>1</v>
      </c>
      <c r="K23" s="100">
        <f>IFERROR(data!S21/data!AA21," ")</f>
        <v>0</v>
      </c>
      <c r="L23" s="101">
        <f>IFERROR(data!T21/data!AA21," ")</f>
        <v>1</v>
      </c>
      <c r="M23" s="55">
        <f t="shared" si="2"/>
        <v>1</v>
      </c>
      <c r="N23" s="100">
        <f>IFERROR(data!U21/data!AB21," ")</f>
        <v>0</v>
      </c>
      <c r="O23" s="101">
        <f>IFERROR(data!V21/data!AB21," ")</f>
        <v>1</v>
      </c>
      <c r="P23" s="102">
        <f t="shared" si="3"/>
        <v>1</v>
      </c>
      <c r="Q23" s="103">
        <f>data!AC21</f>
        <v>3</v>
      </c>
      <c r="R23" s="100" t="str">
        <f>IFERROR(data!AF21/data!$AN21," ")</f>
        <v xml:space="preserve"> </v>
      </c>
      <c r="S23" s="101" t="str">
        <f>IFERROR(data!AG21/data!$AN21," ")</f>
        <v xml:space="preserve"> </v>
      </c>
      <c r="T23" s="55" t="str">
        <f t="shared" si="4"/>
        <v xml:space="preserve"> </v>
      </c>
      <c r="U23" s="100">
        <f>IFERROR(data!AH21/data!$AO21," ")</f>
        <v>0.66666666666666663</v>
      </c>
      <c r="V23" s="101">
        <f>IFERROR(data!AI21/data!$AO21," ")</f>
        <v>0.33333333333333331</v>
      </c>
      <c r="W23" s="102">
        <f t="shared" si="5"/>
        <v>1</v>
      </c>
      <c r="X23" s="103">
        <f>data!AP21</f>
        <v>3</v>
      </c>
      <c r="Y23" s="100" t="str">
        <f>IFERROR(data!AS21/data!$BA21," ")</f>
        <v xml:space="preserve"> </v>
      </c>
      <c r="Z23" s="101" t="str">
        <f>IFERROR(data!AT21/data!$BA21," ")</f>
        <v xml:space="preserve"> </v>
      </c>
      <c r="AA23" s="55" t="str">
        <f t="shared" si="6"/>
        <v xml:space="preserve"> </v>
      </c>
      <c r="AB23" s="100" t="str">
        <f>IFERROR(data!AU21/data!$BB21," ")</f>
        <v xml:space="preserve"> </v>
      </c>
      <c r="AC23" s="101" t="str">
        <f>IFERROR(data!AV21/data!$BB21," ")</f>
        <v xml:space="preserve"> </v>
      </c>
      <c r="AD23" s="102" t="str">
        <f t="shared" si="7"/>
        <v xml:space="preserve"> </v>
      </c>
      <c r="AE23" s="103">
        <f>data!BC21</f>
        <v>0</v>
      </c>
      <c r="AF23" s="100">
        <f>IFERROR(data!BF21/data!$BN21," ")</f>
        <v>1</v>
      </c>
      <c r="AG23" s="101">
        <f>IFERROR(data!BG21/data!$BN21," ")</f>
        <v>0</v>
      </c>
      <c r="AH23" s="55">
        <f t="shared" si="8"/>
        <v>1</v>
      </c>
      <c r="AI23" s="100">
        <f>IFERROR(data!BH21/data!$BO21," ")</f>
        <v>0</v>
      </c>
      <c r="AJ23" s="101">
        <f>IFERROR(data!BI21/data!$BO21," ")</f>
        <v>1</v>
      </c>
      <c r="AK23" s="102">
        <f t="shared" si="9"/>
        <v>1</v>
      </c>
      <c r="AL23" s="103">
        <f>data!BP21</f>
        <v>2</v>
      </c>
    </row>
    <row r="24" spans="1:38" s="34" customFormat="1" x14ac:dyDescent="0.25">
      <c r="A24" s="27"/>
      <c r="B24" s="42" t="s">
        <v>27</v>
      </c>
      <c r="C24" s="42" t="s">
        <v>27</v>
      </c>
      <c r="D24" s="100">
        <f>IFERROR(data!F22/data!N22," ")</f>
        <v>0</v>
      </c>
      <c r="E24" s="101">
        <f>IFERROR(data!G22/data!N22," ")</f>
        <v>0</v>
      </c>
      <c r="F24" s="55">
        <f t="shared" si="0"/>
        <v>0</v>
      </c>
      <c r="G24" s="100">
        <f>IFERROR(data!H22/data!O22," ")</f>
        <v>0</v>
      </c>
      <c r="H24" s="101">
        <f>IFERROR(data!I22/data!O22," ")</f>
        <v>0</v>
      </c>
      <c r="I24" s="102">
        <f t="shared" si="1"/>
        <v>0</v>
      </c>
      <c r="J24" s="103">
        <f>data!P22</f>
        <v>2</v>
      </c>
      <c r="K24" s="100">
        <f>IFERROR(data!S22/data!AA22," ")</f>
        <v>1</v>
      </c>
      <c r="L24" s="101">
        <f>IFERROR(data!T22/data!AA22," ")</f>
        <v>0</v>
      </c>
      <c r="M24" s="55">
        <f t="shared" si="2"/>
        <v>1</v>
      </c>
      <c r="N24" s="100">
        <f>IFERROR(data!U22/data!AB22," ")</f>
        <v>0</v>
      </c>
      <c r="O24" s="101">
        <f>IFERROR(data!V22/data!AB22," ")</f>
        <v>0.5</v>
      </c>
      <c r="P24" s="102">
        <f t="shared" si="3"/>
        <v>0.5</v>
      </c>
      <c r="Q24" s="103">
        <f>data!AC22</f>
        <v>4</v>
      </c>
      <c r="R24" s="100">
        <f>IFERROR(data!AF22/data!$AN22," ")</f>
        <v>0</v>
      </c>
      <c r="S24" s="101">
        <f>IFERROR(data!AG22/data!$AN22," ")</f>
        <v>0</v>
      </c>
      <c r="T24" s="55">
        <f t="shared" si="4"/>
        <v>0</v>
      </c>
      <c r="U24" s="100">
        <f>IFERROR(data!AH22/data!$AO22," ")</f>
        <v>0.5</v>
      </c>
      <c r="V24" s="101">
        <f>IFERROR(data!AI22/data!$AO22," ")</f>
        <v>0</v>
      </c>
      <c r="W24" s="102">
        <f t="shared" si="5"/>
        <v>0.5</v>
      </c>
      <c r="X24" s="103">
        <f>data!AP22</f>
        <v>3</v>
      </c>
      <c r="Y24" s="100">
        <f>IFERROR(data!AS22/data!$BA22," ")</f>
        <v>0.25</v>
      </c>
      <c r="Z24" s="101">
        <f>IFERROR(data!AT22/data!$BA22," ")</f>
        <v>0.25</v>
      </c>
      <c r="AA24" s="55">
        <f t="shared" si="6"/>
        <v>0.5</v>
      </c>
      <c r="AB24" s="100">
        <f>IFERROR(data!AU22/data!$BB22," ")</f>
        <v>0</v>
      </c>
      <c r="AC24" s="101">
        <f>IFERROR(data!AV22/data!$BB22," ")</f>
        <v>0</v>
      </c>
      <c r="AD24" s="102">
        <f t="shared" si="7"/>
        <v>0</v>
      </c>
      <c r="AE24" s="103">
        <f>data!BC22</f>
        <v>5</v>
      </c>
      <c r="AF24" s="100">
        <f>IFERROR(data!BF22/data!$BN22," ")</f>
        <v>0.33333333333333331</v>
      </c>
      <c r="AG24" s="101">
        <f>IFERROR(data!BG22/data!$BN22," ")</f>
        <v>0.33333333333333331</v>
      </c>
      <c r="AH24" s="55">
        <f t="shared" si="8"/>
        <v>0.66666666666666663</v>
      </c>
      <c r="AI24" s="100" t="str">
        <f>IFERROR(data!BH22/data!$BO22," ")</f>
        <v xml:space="preserve"> </v>
      </c>
      <c r="AJ24" s="101" t="str">
        <f>IFERROR(data!BI22/data!$BO22," ")</f>
        <v xml:space="preserve"> </v>
      </c>
      <c r="AK24" s="102" t="str">
        <f t="shared" si="9"/>
        <v xml:space="preserve"> </v>
      </c>
      <c r="AL24" s="103">
        <f>data!BP22</f>
        <v>3</v>
      </c>
    </row>
    <row r="25" spans="1:38" s="34" customFormat="1" x14ac:dyDescent="0.25">
      <c r="A25" s="27"/>
      <c r="B25" s="42" t="s">
        <v>28</v>
      </c>
      <c r="C25" s="42" t="s">
        <v>28</v>
      </c>
      <c r="D25" s="100">
        <f>IFERROR(data!F23/data!N23," ")</f>
        <v>0.33333333333333331</v>
      </c>
      <c r="E25" s="101">
        <f>IFERROR(data!G23/data!N23," ")</f>
        <v>0.5</v>
      </c>
      <c r="F25" s="55">
        <f t="shared" si="0"/>
        <v>0.83333333333333326</v>
      </c>
      <c r="G25" s="100">
        <f>IFERROR(data!H23/data!O23," ")</f>
        <v>0.25</v>
      </c>
      <c r="H25" s="101">
        <f>IFERROR(data!I23/data!O23," ")</f>
        <v>0.75</v>
      </c>
      <c r="I25" s="102">
        <f t="shared" si="1"/>
        <v>1</v>
      </c>
      <c r="J25" s="103">
        <f>data!P23</f>
        <v>10</v>
      </c>
      <c r="K25" s="100">
        <f>IFERROR(data!S23/data!AA23," ")</f>
        <v>0.16666666666666666</v>
      </c>
      <c r="L25" s="101">
        <f>IFERROR(data!T23/data!AA23," ")</f>
        <v>0.83333333333333337</v>
      </c>
      <c r="M25" s="55">
        <f t="shared" si="2"/>
        <v>1</v>
      </c>
      <c r="N25" s="100" t="str">
        <f>IFERROR(data!U23/data!AB23," ")</f>
        <v xml:space="preserve"> </v>
      </c>
      <c r="O25" s="101" t="str">
        <f>IFERROR(data!V23/data!AB23," ")</f>
        <v xml:space="preserve"> </v>
      </c>
      <c r="P25" s="102" t="str">
        <f t="shared" si="3"/>
        <v xml:space="preserve"> </v>
      </c>
      <c r="Q25" s="103">
        <f>data!AC23</f>
        <v>6</v>
      </c>
      <c r="R25" s="100">
        <f>IFERROR(data!AF23/data!$AN23," ")</f>
        <v>0.25</v>
      </c>
      <c r="S25" s="101">
        <f>IFERROR(data!AG23/data!$AN23," ")</f>
        <v>0.75</v>
      </c>
      <c r="T25" s="55">
        <f t="shared" si="4"/>
        <v>1</v>
      </c>
      <c r="U25" s="100">
        <f>IFERROR(data!AH23/data!$AO23," ")</f>
        <v>0</v>
      </c>
      <c r="V25" s="101">
        <f>IFERROR(data!AI23/data!$AO23," ")</f>
        <v>0.33333333333333331</v>
      </c>
      <c r="W25" s="102">
        <f t="shared" si="5"/>
        <v>0.33333333333333331</v>
      </c>
      <c r="X25" s="103">
        <f>data!AP23</f>
        <v>7</v>
      </c>
      <c r="Y25" s="100">
        <f>IFERROR(data!AS23/data!$BA23," ")</f>
        <v>0</v>
      </c>
      <c r="Z25" s="101">
        <f>IFERROR(data!AT23/data!$BA23," ")</f>
        <v>0.33333333333333331</v>
      </c>
      <c r="AA25" s="55">
        <f t="shared" si="6"/>
        <v>0.33333333333333331</v>
      </c>
      <c r="AB25" s="100">
        <f>IFERROR(data!AU23/data!$BB23," ")</f>
        <v>0</v>
      </c>
      <c r="AC25" s="101">
        <f>IFERROR(data!AV23/data!$BB23," ")</f>
        <v>1</v>
      </c>
      <c r="AD25" s="102">
        <f t="shared" si="7"/>
        <v>1</v>
      </c>
      <c r="AE25" s="103">
        <f>data!BC23</f>
        <v>7</v>
      </c>
      <c r="AF25" s="100">
        <f>IFERROR(data!BF23/data!$BN23," ")</f>
        <v>0</v>
      </c>
      <c r="AG25" s="101">
        <f>IFERROR(data!BG23/data!$BN23," ")</f>
        <v>1</v>
      </c>
      <c r="AH25" s="55">
        <f t="shared" si="8"/>
        <v>1</v>
      </c>
      <c r="AI25" s="100" t="str">
        <f>IFERROR(data!BH23/data!$BO23," ")</f>
        <v xml:space="preserve"> </v>
      </c>
      <c r="AJ25" s="101" t="str">
        <f>IFERROR(data!BI23/data!$BO23," ")</f>
        <v xml:space="preserve"> </v>
      </c>
      <c r="AK25" s="102" t="str">
        <f t="shared" si="9"/>
        <v xml:space="preserve"> </v>
      </c>
      <c r="AL25" s="103">
        <f>data!BP23</f>
        <v>2</v>
      </c>
    </row>
    <row r="26" spans="1:38" s="34" customFormat="1" x14ac:dyDescent="0.25">
      <c r="A26" s="27"/>
      <c r="B26" s="28" t="s">
        <v>29</v>
      </c>
      <c r="C26" s="28" t="s">
        <v>30</v>
      </c>
      <c r="D26" s="29">
        <f>IFERROR(data!F24/data!N24," ")</f>
        <v>0.25</v>
      </c>
      <c r="E26" s="30">
        <f>IFERROR(data!G24/data!N24," ")</f>
        <v>0.41666666666666669</v>
      </c>
      <c r="F26" s="25">
        <f t="shared" si="0"/>
        <v>0.66666666666666674</v>
      </c>
      <c r="G26" s="29">
        <f>IFERROR(data!H24/data!O24," ")</f>
        <v>0.2857142857142857</v>
      </c>
      <c r="H26" s="30">
        <f>IFERROR(data!I24/data!O24," ")</f>
        <v>0.5714285714285714</v>
      </c>
      <c r="I26" s="26">
        <f t="shared" si="1"/>
        <v>0.8571428571428571</v>
      </c>
      <c r="J26" s="32">
        <f>data!P24</f>
        <v>19</v>
      </c>
      <c r="K26" s="29">
        <f>IFERROR(data!S24/data!AA24," ")</f>
        <v>0.46153846153846156</v>
      </c>
      <c r="L26" s="30">
        <f>IFERROR(data!T24/data!AA24," ")</f>
        <v>0.38461538461538464</v>
      </c>
      <c r="M26" s="25">
        <f t="shared" si="2"/>
        <v>0.84615384615384626</v>
      </c>
      <c r="N26" s="29">
        <f>IFERROR(data!U24/data!AB24," ")</f>
        <v>0.16666666666666666</v>
      </c>
      <c r="O26" s="30">
        <f>IFERROR(data!V24/data!AB24," ")</f>
        <v>0.66666666666666663</v>
      </c>
      <c r="P26" s="26">
        <f t="shared" si="3"/>
        <v>0.83333333333333326</v>
      </c>
      <c r="Q26" s="32">
        <f>data!AC24</f>
        <v>19</v>
      </c>
      <c r="R26" s="29">
        <f>IFERROR(data!AF24/data!$AN24," ")</f>
        <v>0.5</v>
      </c>
      <c r="S26" s="30">
        <f>IFERROR(data!AG24/data!$AN24," ")</f>
        <v>0.3125</v>
      </c>
      <c r="T26" s="25">
        <f t="shared" si="4"/>
        <v>0.8125</v>
      </c>
      <c r="U26" s="29">
        <f>IFERROR(data!AH24/data!$AO24," ")</f>
        <v>0.4</v>
      </c>
      <c r="V26" s="30">
        <f>IFERROR(data!AI24/data!$AO24," ")</f>
        <v>0.4</v>
      </c>
      <c r="W26" s="26">
        <f t="shared" si="5"/>
        <v>0.8</v>
      </c>
      <c r="X26" s="32">
        <f>data!AP24</f>
        <v>21</v>
      </c>
      <c r="Y26" s="29">
        <f>IFERROR(data!AS24/data!$BA24," ")</f>
        <v>0</v>
      </c>
      <c r="Z26" s="30">
        <f>IFERROR(data!AT24/data!$BA24," ")</f>
        <v>0.8</v>
      </c>
      <c r="AA26" s="25">
        <f t="shared" si="6"/>
        <v>0.8</v>
      </c>
      <c r="AB26" s="29">
        <f>IFERROR(data!AU24/data!$BB24," ")</f>
        <v>0.2</v>
      </c>
      <c r="AC26" s="30">
        <f>IFERROR(data!AV24/data!$BB24," ")</f>
        <v>0.2</v>
      </c>
      <c r="AD26" s="26">
        <f t="shared" si="7"/>
        <v>0.4</v>
      </c>
      <c r="AE26" s="32">
        <f>data!BC24</f>
        <v>10</v>
      </c>
      <c r="AF26" s="29">
        <f>IFERROR(data!BF24/data!$BN24," ")</f>
        <v>0.125</v>
      </c>
      <c r="AG26" s="30">
        <f>IFERROR(data!BG24/data!$BN24," ")</f>
        <v>0.5</v>
      </c>
      <c r="AH26" s="25">
        <f t="shared" si="8"/>
        <v>0.625</v>
      </c>
      <c r="AI26" s="29">
        <f>IFERROR(data!BH24/data!$BO24," ")</f>
        <v>0.125</v>
      </c>
      <c r="AJ26" s="30">
        <f>IFERROR(data!BI24/data!$BO24," ")</f>
        <v>0.5</v>
      </c>
      <c r="AK26" s="26">
        <f t="shared" si="9"/>
        <v>0.625</v>
      </c>
      <c r="AL26" s="32">
        <f>data!BP24</f>
        <v>16</v>
      </c>
    </row>
    <row r="27" spans="1:38" s="34" customFormat="1" x14ac:dyDescent="0.25">
      <c r="A27" s="27"/>
      <c r="B27" s="28"/>
      <c r="C27" s="28" t="s">
        <v>31</v>
      </c>
      <c r="D27" s="29">
        <f>IFERROR(data!F25/data!N25," ")</f>
        <v>0.16666666666666666</v>
      </c>
      <c r="E27" s="30">
        <f>IFERROR(data!G25/data!N25," ")</f>
        <v>0.66666666666666663</v>
      </c>
      <c r="F27" s="25">
        <f t="shared" si="0"/>
        <v>0.83333333333333326</v>
      </c>
      <c r="G27" s="29">
        <f>IFERROR(data!H25/data!O25," ")</f>
        <v>0</v>
      </c>
      <c r="H27" s="30">
        <f>IFERROR(data!I25/data!O25," ")</f>
        <v>0.66666666666666663</v>
      </c>
      <c r="I27" s="26">
        <f t="shared" si="1"/>
        <v>0.66666666666666663</v>
      </c>
      <c r="J27" s="32">
        <f>data!P25</f>
        <v>15</v>
      </c>
      <c r="K27" s="29">
        <f>IFERROR(data!S25/data!AA25," ")</f>
        <v>0.47058823529411764</v>
      </c>
      <c r="L27" s="30">
        <f>IFERROR(data!T25/data!AA25," ")</f>
        <v>0.47058823529411764</v>
      </c>
      <c r="M27" s="25">
        <f t="shared" si="2"/>
        <v>0.94117647058823528</v>
      </c>
      <c r="N27" s="29">
        <f>IFERROR(data!U25/data!AB25," ")</f>
        <v>0.33333333333333331</v>
      </c>
      <c r="O27" s="30">
        <f>IFERROR(data!V25/data!AB25," ")</f>
        <v>0.33333333333333331</v>
      </c>
      <c r="P27" s="26">
        <f t="shared" si="3"/>
        <v>0.66666666666666663</v>
      </c>
      <c r="Q27" s="32">
        <f>data!AC25</f>
        <v>23</v>
      </c>
      <c r="R27" s="29">
        <f>IFERROR(data!AF25/data!$AN25," ")</f>
        <v>0.25</v>
      </c>
      <c r="S27" s="30">
        <f>IFERROR(data!AG25/data!$AN25," ")</f>
        <v>0.5625</v>
      </c>
      <c r="T27" s="25">
        <f t="shared" si="4"/>
        <v>0.8125</v>
      </c>
      <c r="U27" s="29">
        <f>IFERROR(data!AH25/data!$AO25," ")</f>
        <v>0</v>
      </c>
      <c r="V27" s="30">
        <f>IFERROR(data!AI25/data!$AO25," ")</f>
        <v>0.66666666666666663</v>
      </c>
      <c r="W27" s="26">
        <f t="shared" si="5"/>
        <v>0.66666666666666663</v>
      </c>
      <c r="X27" s="32">
        <f>data!AP25</f>
        <v>19</v>
      </c>
      <c r="Y27" s="29">
        <f>IFERROR(data!AS25/data!$BA25," ")</f>
        <v>0.42857142857142855</v>
      </c>
      <c r="Z27" s="30">
        <f>IFERROR(data!AT25/data!$BA25," ")</f>
        <v>0.5714285714285714</v>
      </c>
      <c r="AA27" s="25">
        <f t="shared" si="6"/>
        <v>1</v>
      </c>
      <c r="AB27" s="29">
        <f>IFERROR(data!AU25/data!$BB25," ")</f>
        <v>0</v>
      </c>
      <c r="AC27" s="30">
        <f>IFERROR(data!AV25/data!$BB25," ")</f>
        <v>1</v>
      </c>
      <c r="AD27" s="26">
        <f t="shared" si="7"/>
        <v>1</v>
      </c>
      <c r="AE27" s="32">
        <f>data!BC25</f>
        <v>9</v>
      </c>
      <c r="AF27" s="29">
        <f>IFERROR(data!BF25/data!$BN25," ")</f>
        <v>0.83333333333333337</v>
      </c>
      <c r="AG27" s="30">
        <f>IFERROR(data!BG25/data!$BN25," ")</f>
        <v>0.16666666666666666</v>
      </c>
      <c r="AH27" s="25">
        <f t="shared" si="8"/>
        <v>1</v>
      </c>
      <c r="AI27" s="29">
        <f>IFERROR(data!BH25/data!$BO25," ")</f>
        <v>0</v>
      </c>
      <c r="AJ27" s="30">
        <f>IFERROR(data!BI25/data!$BO25," ")</f>
        <v>0.42857142857142855</v>
      </c>
      <c r="AK27" s="26">
        <f t="shared" si="9"/>
        <v>0.42857142857142855</v>
      </c>
      <c r="AL27" s="32">
        <f>data!BP25</f>
        <v>13</v>
      </c>
    </row>
    <row r="28" spans="1:38" s="34" customFormat="1" x14ac:dyDescent="0.25">
      <c r="A28" s="27"/>
      <c r="B28" s="65"/>
      <c r="C28" s="65" t="s">
        <v>90</v>
      </c>
      <c r="D28" s="66">
        <f>IFERROR(data!F26/data!N26," ")</f>
        <v>0.20833333333333334</v>
      </c>
      <c r="E28" s="67">
        <f>IFERROR(data!G26/data!N26," ")</f>
        <v>0.54166666666666663</v>
      </c>
      <c r="F28" s="68">
        <f t="shared" si="0"/>
        <v>0.75</v>
      </c>
      <c r="G28" s="66">
        <f>IFERROR(data!H26/data!O26," ")</f>
        <v>0.2</v>
      </c>
      <c r="H28" s="67">
        <f>IFERROR(data!I26/data!O26," ")</f>
        <v>0.6</v>
      </c>
      <c r="I28" s="99">
        <f t="shared" si="1"/>
        <v>0.8</v>
      </c>
      <c r="J28" s="71">
        <f>data!P26</f>
        <v>34</v>
      </c>
      <c r="K28" s="66">
        <f>IFERROR(data!S26/data!AA26," ")</f>
        <v>0.46666666666666667</v>
      </c>
      <c r="L28" s="67">
        <f>IFERROR(data!T26/data!AA26," ")</f>
        <v>0.43333333333333335</v>
      </c>
      <c r="M28" s="68">
        <f t="shared" si="2"/>
        <v>0.9</v>
      </c>
      <c r="N28" s="66">
        <f>IFERROR(data!U26/data!AB26," ")</f>
        <v>0.25</v>
      </c>
      <c r="O28" s="67">
        <f>IFERROR(data!V26/data!AB26," ")</f>
        <v>0.5</v>
      </c>
      <c r="P28" s="99">
        <f t="shared" si="3"/>
        <v>0.75</v>
      </c>
      <c r="Q28" s="71">
        <f>data!AC26</f>
        <v>42</v>
      </c>
      <c r="R28" s="66">
        <f>IFERROR(data!AF26/data!$AN26," ")</f>
        <v>0.375</v>
      </c>
      <c r="S28" s="67">
        <f>IFERROR(data!AG26/data!$AN26," ")</f>
        <v>0.4375</v>
      </c>
      <c r="T28" s="68">
        <f t="shared" si="4"/>
        <v>0.8125</v>
      </c>
      <c r="U28" s="66">
        <f>IFERROR(data!AH26/data!$AO26," ")</f>
        <v>0.25</v>
      </c>
      <c r="V28" s="67">
        <f>IFERROR(data!AI26/data!$AO26," ")</f>
        <v>0.5</v>
      </c>
      <c r="W28" s="99">
        <f t="shared" si="5"/>
        <v>0.75</v>
      </c>
      <c r="X28" s="71">
        <f>data!AP26</f>
        <v>40</v>
      </c>
      <c r="Y28" s="66">
        <f>IFERROR(data!AS26/data!$BA26," ")</f>
        <v>0.25</v>
      </c>
      <c r="Z28" s="67">
        <f>IFERROR(data!AT26/data!$BA26," ")</f>
        <v>0.66666666666666663</v>
      </c>
      <c r="AA28" s="68">
        <f t="shared" si="6"/>
        <v>0.91666666666666663</v>
      </c>
      <c r="AB28" s="66">
        <f>IFERROR(data!AU26/data!$BB26," ")</f>
        <v>0.14285714285714285</v>
      </c>
      <c r="AC28" s="67">
        <f>IFERROR(data!AV26/data!$BB26," ")</f>
        <v>0.42857142857142855</v>
      </c>
      <c r="AD28" s="99">
        <f t="shared" si="7"/>
        <v>0.5714285714285714</v>
      </c>
      <c r="AE28" s="71">
        <f>data!BC26</f>
        <v>19</v>
      </c>
      <c r="AF28" s="66">
        <f>IFERROR(data!BF26/data!$BN26," ")</f>
        <v>0.42857142857142855</v>
      </c>
      <c r="AG28" s="67">
        <f>IFERROR(data!BG26/data!$BN26," ")</f>
        <v>0.35714285714285715</v>
      </c>
      <c r="AH28" s="68">
        <f t="shared" si="8"/>
        <v>0.7857142857142857</v>
      </c>
      <c r="AI28" s="66">
        <f>IFERROR(data!BH26/data!$BO26," ")</f>
        <v>6.6666666666666666E-2</v>
      </c>
      <c r="AJ28" s="67">
        <f>IFERROR(data!BI26/data!$BO26," ")</f>
        <v>0.46666666666666667</v>
      </c>
      <c r="AK28" s="99">
        <f t="shared" si="9"/>
        <v>0.53333333333333333</v>
      </c>
      <c r="AL28" s="71">
        <f>data!BP26</f>
        <v>29</v>
      </c>
    </row>
    <row r="29" spans="1:38" s="34" customFormat="1" x14ac:dyDescent="0.25">
      <c r="A29" s="27"/>
      <c r="B29" s="28" t="s">
        <v>32</v>
      </c>
      <c r="C29" s="28" t="s">
        <v>33</v>
      </c>
      <c r="D29" s="29">
        <f>IFERROR(data!F27/data!N27," ")</f>
        <v>0.5</v>
      </c>
      <c r="E29" s="30">
        <f>IFERROR(data!G27/data!N27," ")</f>
        <v>0.5</v>
      </c>
      <c r="F29" s="25">
        <f t="shared" si="0"/>
        <v>1</v>
      </c>
      <c r="G29" s="29">
        <f>IFERROR(data!H27/data!O27," ")</f>
        <v>1</v>
      </c>
      <c r="H29" s="30">
        <f>IFERROR(data!I27/data!O27," ")</f>
        <v>0</v>
      </c>
      <c r="I29" s="26">
        <f t="shared" si="1"/>
        <v>1</v>
      </c>
      <c r="J29" s="32">
        <f>data!P27</f>
        <v>3</v>
      </c>
      <c r="K29" s="29" t="str">
        <f>IFERROR(data!S27/data!AA27," ")</f>
        <v xml:space="preserve"> </v>
      </c>
      <c r="L29" s="30" t="str">
        <f>IFERROR(data!T27/data!AA27," ")</f>
        <v xml:space="preserve"> </v>
      </c>
      <c r="M29" s="25" t="str">
        <f t="shared" si="2"/>
        <v xml:space="preserve"> </v>
      </c>
      <c r="N29" s="29">
        <f>IFERROR(data!U27/data!AB27," ")</f>
        <v>0</v>
      </c>
      <c r="O29" s="30">
        <f>IFERROR(data!V27/data!AB27," ")</f>
        <v>1</v>
      </c>
      <c r="P29" s="26">
        <f t="shared" si="3"/>
        <v>1</v>
      </c>
      <c r="Q29" s="32">
        <f>data!AC27</f>
        <v>2</v>
      </c>
      <c r="R29" s="29" t="str">
        <f>IFERROR(data!AF27/data!$AN27," ")</f>
        <v xml:space="preserve"> </v>
      </c>
      <c r="S29" s="30" t="str">
        <f>IFERROR(data!AG27/data!$AN27," ")</f>
        <v xml:space="preserve"> </v>
      </c>
      <c r="T29" s="25" t="str">
        <f t="shared" si="4"/>
        <v xml:space="preserve"> </v>
      </c>
      <c r="U29" s="29" t="str">
        <f>IFERROR(data!AH27/data!$AO27," ")</f>
        <v xml:space="preserve"> </v>
      </c>
      <c r="V29" s="30" t="str">
        <f>IFERROR(data!AI27/data!$AO27," ")</f>
        <v xml:space="preserve"> </v>
      </c>
      <c r="W29" s="26" t="str">
        <f t="shared" si="5"/>
        <v xml:space="preserve"> </v>
      </c>
      <c r="X29" s="32">
        <f>data!AP27</f>
        <v>0</v>
      </c>
      <c r="Y29" s="29" t="str">
        <f>IFERROR(data!AS27/data!$BA27," ")</f>
        <v xml:space="preserve"> </v>
      </c>
      <c r="Z29" s="30" t="str">
        <f>IFERROR(data!AT27/data!$BA27," ")</f>
        <v xml:space="preserve"> </v>
      </c>
      <c r="AA29" s="25" t="str">
        <f t="shared" si="6"/>
        <v xml:space="preserve"> </v>
      </c>
      <c r="AB29" s="29" t="str">
        <f>IFERROR(data!AU27/data!$BB27," ")</f>
        <v xml:space="preserve"> </v>
      </c>
      <c r="AC29" s="30" t="str">
        <f>IFERROR(data!AV27/data!$BB27," ")</f>
        <v xml:space="preserve"> </v>
      </c>
      <c r="AD29" s="26" t="str">
        <f t="shared" si="7"/>
        <v xml:space="preserve"> </v>
      </c>
      <c r="AE29" s="32">
        <f>data!BC27</f>
        <v>0</v>
      </c>
      <c r="AF29" s="29">
        <f>IFERROR(data!BF27/data!$BN27," ")</f>
        <v>0</v>
      </c>
      <c r="AG29" s="30">
        <f>IFERROR(data!BG27/data!$BN27," ")</f>
        <v>1</v>
      </c>
      <c r="AH29" s="25">
        <f t="shared" si="8"/>
        <v>1</v>
      </c>
      <c r="AI29" s="29">
        <f>IFERROR(data!BH27/data!$BO27," ")</f>
        <v>0</v>
      </c>
      <c r="AJ29" s="30">
        <f>IFERROR(data!BI27/data!$BO27," ")</f>
        <v>1</v>
      </c>
      <c r="AK29" s="26">
        <f t="shared" si="9"/>
        <v>1</v>
      </c>
      <c r="AL29" s="32">
        <f>data!BP27</f>
        <v>2</v>
      </c>
    </row>
    <row r="30" spans="1:38" s="34" customFormat="1" x14ac:dyDescent="0.25">
      <c r="A30" s="27"/>
      <c r="B30" s="28"/>
      <c r="C30" s="28" t="s">
        <v>34</v>
      </c>
      <c r="D30" s="29" t="str">
        <f>IFERROR(data!F28/data!N28," ")</f>
        <v xml:space="preserve"> </v>
      </c>
      <c r="E30" s="30" t="str">
        <f>IFERROR(data!G28/data!N28," ")</f>
        <v xml:space="preserve"> </v>
      </c>
      <c r="F30" s="25" t="str">
        <f t="shared" si="0"/>
        <v xml:space="preserve"> </v>
      </c>
      <c r="G30" s="29" t="str">
        <f>IFERROR(data!H28/data!O28," ")</f>
        <v xml:space="preserve"> </v>
      </c>
      <c r="H30" s="30" t="str">
        <f>IFERROR(data!I28/data!O28," ")</f>
        <v xml:space="preserve"> </v>
      </c>
      <c r="I30" s="26" t="str">
        <f t="shared" si="1"/>
        <v xml:space="preserve"> </v>
      </c>
      <c r="J30" s="32">
        <f>data!P28</f>
        <v>0</v>
      </c>
      <c r="K30" s="29">
        <f>IFERROR(data!S28/data!AA28," ")</f>
        <v>1</v>
      </c>
      <c r="L30" s="30">
        <f>IFERROR(data!T28/data!AA28," ")</f>
        <v>0</v>
      </c>
      <c r="M30" s="25">
        <f t="shared" si="2"/>
        <v>1</v>
      </c>
      <c r="N30" s="29" t="str">
        <f>IFERROR(data!U28/data!AB28," ")</f>
        <v xml:space="preserve"> </v>
      </c>
      <c r="O30" s="30" t="str">
        <f>IFERROR(data!V28/data!AB28," ")</f>
        <v xml:space="preserve"> </v>
      </c>
      <c r="P30" s="26" t="str">
        <f t="shared" si="3"/>
        <v xml:space="preserve"> </v>
      </c>
      <c r="Q30" s="32">
        <f>data!AC28</f>
        <v>1</v>
      </c>
      <c r="R30" s="29">
        <f>IFERROR(data!AF28/data!$AN28," ")</f>
        <v>0</v>
      </c>
      <c r="S30" s="30">
        <f>IFERROR(data!AG28/data!$AN28," ")</f>
        <v>1</v>
      </c>
      <c r="T30" s="25">
        <f t="shared" si="4"/>
        <v>1</v>
      </c>
      <c r="U30" s="29">
        <f>IFERROR(data!AH28/data!$AO28," ")</f>
        <v>0</v>
      </c>
      <c r="V30" s="30">
        <f>IFERROR(data!AI28/data!$AO28," ")</f>
        <v>1</v>
      </c>
      <c r="W30" s="26">
        <f t="shared" si="5"/>
        <v>1</v>
      </c>
      <c r="X30" s="32">
        <f>data!AP28</f>
        <v>2</v>
      </c>
      <c r="Y30" s="29">
        <f>IFERROR(data!AS28/data!$BA28," ")</f>
        <v>1</v>
      </c>
      <c r="Z30" s="30">
        <f>IFERROR(data!AT28/data!$BA28," ")</f>
        <v>0</v>
      </c>
      <c r="AA30" s="25">
        <f t="shared" si="6"/>
        <v>1</v>
      </c>
      <c r="AB30" s="29" t="str">
        <f>IFERROR(data!AU28/data!$BB28," ")</f>
        <v xml:space="preserve"> </v>
      </c>
      <c r="AC30" s="30" t="str">
        <f>IFERROR(data!AV28/data!$BB28," ")</f>
        <v xml:space="preserve"> </v>
      </c>
      <c r="AD30" s="26" t="str">
        <f t="shared" si="7"/>
        <v xml:space="preserve"> </v>
      </c>
      <c r="AE30" s="32">
        <f>data!BC28</f>
        <v>1</v>
      </c>
      <c r="AF30" s="29" t="str">
        <f>IFERROR(data!BF28/data!$BN28," ")</f>
        <v xml:space="preserve"> </v>
      </c>
      <c r="AG30" s="30" t="str">
        <f>IFERROR(data!BG28/data!$BN28," ")</f>
        <v xml:space="preserve"> </v>
      </c>
      <c r="AH30" s="25" t="str">
        <f t="shared" si="8"/>
        <v xml:space="preserve"> </v>
      </c>
      <c r="AI30" s="29" t="str">
        <f>IFERROR(data!BH28/data!$BO28," ")</f>
        <v xml:space="preserve"> </v>
      </c>
      <c r="AJ30" s="30" t="str">
        <f>IFERROR(data!BI28/data!$BO28," ")</f>
        <v xml:space="preserve"> </v>
      </c>
      <c r="AK30" s="26" t="str">
        <f t="shared" si="9"/>
        <v xml:space="preserve"> </v>
      </c>
      <c r="AL30" s="32">
        <f>data!BP28</f>
        <v>0</v>
      </c>
    </row>
    <row r="31" spans="1:38" s="34" customFormat="1" x14ac:dyDescent="0.25">
      <c r="A31" s="27"/>
      <c r="B31" s="28"/>
      <c r="C31" s="28" t="s">
        <v>35</v>
      </c>
      <c r="D31" s="29">
        <f>IFERROR(data!F29/data!N29," ")</f>
        <v>1</v>
      </c>
      <c r="E31" s="30">
        <f>IFERROR(data!G29/data!N29," ")</f>
        <v>0</v>
      </c>
      <c r="F31" s="25">
        <f t="shared" si="0"/>
        <v>1</v>
      </c>
      <c r="G31" s="29">
        <f>IFERROR(data!H29/data!O29," ")</f>
        <v>0</v>
      </c>
      <c r="H31" s="30">
        <f>IFERROR(data!I29/data!O29," ")</f>
        <v>1</v>
      </c>
      <c r="I31" s="26">
        <f t="shared" si="1"/>
        <v>1</v>
      </c>
      <c r="J31" s="32">
        <f>data!P29</f>
        <v>6</v>
      </c>
      <c r="K31" s="29">
        <f>IFERROR(data!S29/data!AA29," ")</f>
        <v>0.33333333333333331</v>
      </c>
      <c r="L31" s="30">
        <f>IFERROR(data!T29/data!AA29," ")</f>
        <v>0.66666666666666663</v>
      </c>
      <c r="M31" s="25">
        <f t="shared" si="2"/>
        <v>1</v>
      </c>
      <c r="N31" s="29">
        <f>IFERROR(data!U29/data!AB29," ")</f>
        <v>0.33333333333333331</v>
      </c>
      <c r="O31" s="30">
        <f>IFERROR(data!V29/data!AB29," ")</f>
        <v>0.66666666666666663</v>
      </c>
      <c r="P31" s="26">
        <f t="shared" si="3"/>
        <v>1</v>
      </c>
      <c r="Q31" s="32">
        <f>data!AC29</f>
        <v>6</v>
      </c>
      <c r="R31" s="29">
        <f>IFERROR(data!AF29/data!$AN29," ")</f>
        <v>0</v>
      </c>
      <c r="S31" s="30">
        <f>IFERROR(data!AG29/data!$AN29," ")</f>
        <v>0</v>
      </c>
      <c r="T31" s="25">
        <f t="shared" si="4"/>
        <v>0</v>
      </c>
      <c r="U31" s="29">
        <f>IFERROR(data!AH29/data!$AO29," ")</f>
        <v>0</v>
      </c>
      <c r="V31" s="30">
        <f>IFERROR(data!AI29/data!$AO29," ")</f>
        <v>0.25</v>
      </c>
      <c r="W31" s="26">
        <f t="shared" si="5"/>
        <v>0.25</v>
      </c>
      <c r="X31" s="32">
        <f>data!AP29</f>
        <v>5</v>
      </c>
      <c r="Y31" s="29">
        <f>IFERROR(data!AS29/data!$BA29," ")</f>
        <v>0</v>
      </c>
      <c r="Z31" s="30">
        <f>IFERROR(data!AT29/data!$BA29," ")</f>
        <v>1</v>
      </c>
      <c r="AA31" s="25">
        <f t="shared" si="6"/>
        <v>1</v>
      </c>
      <c r="AB31" s="29" t="str">
        <f>IFERROR(data!AU29/data!$BB29," ")</f>
        <v xml:space="preserve"> </v>
      </c>
      <c r="AC31" s="30" t="str">
        <f>IFERROR(data!AV29/data!$BB29," ")</f>
        <v xml:space="preserve"> </v>
      </c>
      <c r="AD31" s="26" t="str">
        <f t="shared" si="7"/>
        <v xml:space="preserve"> </v>
      </c>
      <c r="AE31" s="32">
        <f>data!BC29</f>
        <v>3</v>
      </c>
      <c r="AF31" s="29">
        <f>IFERROR(data!BF29/data!$BN29," ")</f>
        <v>0</v>
      </c>
      <c r="AG31" s="30">
        <f>IFERROR(data!BG29/data!$BN29," ")</f>
        <v>0.66666666666666663</v>
      </c>
      <c r="AH31" s="25">
        <f t="shared" si="8"/>
        <v>0.66666666666666663</v>
      </c>
      <c r="AI31" s="29" t="str">
        <f>IFERROR(data!BH29/data!$BO29," ")</f>
        <v xml:space="preserve"> </v>
      </c>
      <c r="AJ31" s="30" t="str">
        <f>IFERROR(data!BI29/data!$BO29," ")</f>
        <v xml:space="preserve"> </v>
      </c>
      <c r="AK31" s="26" t="str">
        <f t="shared" si="9"/>
        <v xml:space="preserve"> </v>
      </c>
      <c r="AL31" s="32">
        <f>data!BP29</f>
        <v>3</v>
      </c>
    </row>
    <row r="32" spans="1:38" s="34" customFormat="1" x14ac:dyDescent="0.25">
      <c r="A32" s="27"/>
      <c r="B32" s="28"/>
      <c r="C32" s="28" t="s">
        <v>36</v>
      </c>
      <c r="D32" s="29" t="str">
        <f>IFERROR(data!F30/data!N30," ")</f>
        <v xml:space="preserve"> </v>
      </c>
      <c r="E32" s="30" t="str">
        <f>IFERROR(data!G30/data!N30," ")</f>
        <v xml:space="preserve"> </v>
      </c>
      <c r="F32" s="25" t="str">
        <f t="shared" si="0"/>
        <v xml:space="preserve"> </v>
      </c>
      <c r="G32" s="29" t="str">
        <f>IFERROR(data!H30/data!O30," ")</f>
        <v xml:space="preserve"> </v>
      </c>
      <c r="H32" s="30" t="str">
        <f>IFERROR(data!I30/data!O30," ")</f>
        <v xml:space="preserve"> </v>
      </c>
      <c r="I32" s="26" t="str">
        <f t="shared" si="1"/>
        <v xml:space="preserve"> </v>
      </c>
      <c r="J32" s="32">
        <f>data!P30</f>
        <v>0</v>
      </c>
      <c r="K32" s="29" t="str">
        <f>IFERROR(data!S30/data!AA30," ")</f>
        <v xml:space="preserve"> </v>
      </c>
      <c r="L32" s="30" t="str">
        <f>IFERROR(data!T30/data!AA30," ")</f>
        <v xml:space="preserve"> </v>
      </c>
      <c r="M32" s="25" t="str">
        <f t="shared" si="2"/>
        <v xml:space="preserve"> </v>
      </c>
      <c r="N32" s="29" t="str">
        <f>IFERROR(data!U30/data!AB30," ")</f>
        <v xml:space="preserve"> </v>
      </c>
      <c r="O32" s="30" t="str">
        <f>IFERROR(data!V30/data!AB30," ")</f>
        <v xml:space="preserve"> </v>
      </c>
      <c r="P32" s="26" t="str">
        <f t="shared" si="3"/>
        <v xml:space="preserve"> </v>
      </c>
      <c r="Q32" s="32">
        <f>data!AC30</f>
        <v>0</v>
      </c>
      <c r="R32" s="29" t="str">
        <f>IFERROR(data!AF30/data!$AN30," ")</f>
        <v xml:space="preserve"> </v>
      </c>
      <c r="S32" s="30" t="str">
        <f>IFERROR(data!AG30/data!$AN30," ")</f>
        <v xml:space="preserve"> </v>
      </c>
      <c r="T32" s="25" t="str">
        <f t="shared" si="4"/>
        <v xml:space="preserve"> </v>
      </c>
      <c r="U32" s="29" t="str">
        <f>IFERROR(data!AH30/data!$AO30," ")</f>
        <v xml:space="preserve"> </v>
      </c>
      <c r="V32" s="30" t="str">
        <f>IFERROR(data!AI30/data!$AO30," ")</f>
        <v xml:space="preserve"> </v>
      </c>
      <c r="W32" s="26" t="str">
        <f t="shared" si="5"/>
        <v xml:space="preserve"> </v>
      </c>
      <c r="X32" s="32">
        <f>data!AP30</f>
        <v>0</v>
      </c>
      <c r="Y32" s="29" t="str">
        <f>IFERROR(data!AS30/data!$BA30," ")</f>
        <v xml:space="preserve"> </v>
      </c>
      <c r="Z32" s="30" t="str">
        <f>IFERROR(data!AT30/data!$BA30," ")</f>
        <v xml:space="preserve"> </v>
      </c>
      <c r="AA32" s="25" t="str">
        <f t="shared" si="6"/>
        <v xml:space="preserve"> </v>
      </c>
      <c r="AB32" s="29" t="str">
        <f>IFERROR(data!AU30/data!$BB30," ")</f>
        <v xml:space="preserve"> </v>
      </c>
      <c r="AC32" s="30" t="str">
        <f>IFERROR(data!AV30/data!$BB30," ")</f>
        <v xml:space="preserve"> </v>
      </c>
      <c r="AD32" s="26" t="str">
        <f t="shared" si="7"/>
        <v xml:space="preserve"> </v>
      </c>
      <c r="AE32" s="32">
        <f>data!BC30</f>
        <v>0</v>
      </c>
      <c r="AF32" s="29" t="str">
        <f>IFERROR(data!BF30/data!$BN30," ")</f>
        <v xml:space="preserve"> </v>
      </c>
      <c r="AG32" s="30" t="str">
        <f>IFERROR(data!BG30/data!$BN30," ")</f>
        <v xml:space="preserve"> </v>
      </c>
      <c r="AH32" s="25" t="str">
        <f t="shared" si="8"/>
        <v xml:space="preserve"> </v>
      </c>
      <c r="AI32" s="29" t="str">
        <f>IFERROR(data!BH30/data!$BO30," ")</f>
        <v xml:space="preserve"> </v>
      </c>
      <c r="AJ32" s="30" t="str">
        <f>IFERROR(data!BI30/data!$BO30," ")</f>
        <v xml:space="preserve"> </v>
      </c>
      <c r="AK32" s="26" t="str">
        <f t="shared" si="9"/>
        <v xml:space="preserve"> </v>
      </c>
      <c r="AL32" s="32">
        <f>data!BP30</f>
        <v>0</v>
      </c>
    </row>
    <row r="33" spans="1:38" s="34" customFormat="1" x14ac:dyDescent="0.25">
      <c r="A33" s="27"/>
      <c r="B33" s="28"/>
      <c r="C33" s="28" t="s">
        <v>32</v>
      </c>
      <c r="D33" s="29">
        <f>IFERROR(data!F31/data!N31," ")</f>
        <v>0</v>
      </c>
      <c r="E33" s="30">
        <f>IFERROR(data!G31/data!N31," ")</f>
        <v>0.66666666666666663</v>
      </c>
      <c r="F33" s="25">
        <f t="shared" si="0"/>
        <v>0.66666666666666663</v>
      </c>
      <c r="G33" s="29" t="str">
        <f>IFERROR(data!H31/data!O31," ")</f>
        <v xml:space="preserve"> </v>
      </c>
      <c r="H33" s="30" t="str">
        <f>IFERROR(data!I31/data!O31," ")</f>
        <v xml:space="preserve"> </v>
      </c>
      <c r="I33" s="26" t="str">
        <f t="shared" si="1"/>
        <v xml:space="preserve"> </v>
      </c>
      <c r="J33" s="32">
        <f>data!P31</f>
        <v>3</v>
      </c>
      <c r="K33" s="29" t="str">
        <f>IFERROR(data!S31/data!AA31," ")</f>
        <v xml:space="preserve"> </v>
      </c>
      <c r="L33" s="30" t="str">
        <f>IFERROR(data!T31/data!AA31," ")</f>
        <v xml:space="preserve"> </v>
      </c>
      <c r="M33" s="25" t="str">
        <f t="shared" si="2"/>
        <v xml:space="preserve"> </v>
      </c>
      <c r="N33" s="29" t="str">
        <f>IFERROR(data!U31/data!AB31," ")</f>
        <v xml:space="preserve"> </v>
      </c>
      <c r="O33" s="30" t="str">
        <f>IFERROR(data!V31/data!AB31," ")</f>
        <v xml:space="preserve"> </v>
      </c>
      <c r="P33" s="26" t="str">
        <f t="shared" si="3"/>
        <v xml:space="preserve"> </v>
      </c>
      <c r="Q33" s="32">
        <f>data!AC31</f>
        <v>0</v>
      </c>
      <c r="R33" s="29" t="str">
        <f>IFERROR(data!AF31/data!$AN31," ")</f>
        <v xml:space="preserve"> </v>
      </c>
      <c r="S33" s="30" t="str">
        <f>IFERROR(data!AG31/data!$AN31," ")</f>
        <v xml:space="preserve"> </v>
      </c>
      <c r="T33" s="25" t="str">
        <f t="shared" si="4"/>
        <v xml:space="preserve"> </v>
      </c>
      <c r="U33" s="29" t="str">
        <f>IFERROR(data!AH31/data!$AO31," ")</f>
        <v xml:space="preserve"> </v>
      </c>
      <c r="V33" s="30" t="str">
        <f>IFERROR(data!AI31/data!$AO31," ")</f>
        <v xml:space="preserve"> </v>
      </c>
      <c r="W33" s="26" t="str">
        <f t="shared" si="5"/>
        <v xml:space="preserve"> </v>
      </c>
      <c r="X33" s="32">
        <f>data!AP31</f>
        <v>0</v>
      </c>
      <c r="Y33" s="29" t="str">
        <f>IFERROR(data!AS31/data!$BA31," ")</f>
        <v xml:space="preserve"> </v>
      </c>
      <c r="Z33" s="30" t="str">
        <f>IFERROR(data!AT31/data!$BA31," ")</f>
        <v xml:space="preserve"> </v>
      </c>
      <c r="AA33" s="25" t="str">
        <f t="shared" si="6"/>
        <v xml:space="preserve"> </v>
      </c>
      <c r="AB33" s="29" t="str">
        <f>IFERROR(data!AU31/data!$BB31," ")</f>
        <v xml:space="preserve"> </v>
      </c>
      <c r="AC33" s="30" t="str">
        <f>IFERROR(data!AV31/data!$BB31," ")</f>
        <v xml:space="preserve"> </v>
      </c>
      <c r="AD33" s="26" t="str">
        <f t="shared" si="7"/>
        <v xml:space="preserve"> </v>
      </c>
      <c r="AE33" s="32">
        <f>data!BC31</f>
        <v>0</v>
      </c>
      <c r="AF33" s="29" t="str">
        <f>IFERROR(data!BF31/data!$BN31," ")</f>
        <v xml:space="preserve"> </v>
      </c>
      <c r="AG33" s="30" t="str">
        <f>IFERROR(data!BG31/data!$BN31," ")</f>
        <v xml:space="preserve"> </v>
      </c>
      <c r="AH33" s="25" t="str">
        <f t="shared" si="8"/>
        <v xml:space="preserve"> </v>
      </c>
      <c r="AI33" s="29" t="str">
        <f>IFERROR(data!BH31/data!$BO31," ")</f>
        <v xml:space="preserve"> </v>
      </c>
      <c r="AJ33" s="30" t="str">
        <f>IFERROR(data!BI31/data!$BO31," ")</f>
        <v xml:space="preserve"> </v>
      </c>
      <c r="AK33" s="26" t="str">
        <f t="shared" si="9"/>
        <v xml:space="preserve"> </v>
      </c>
      <c r="AL33" s="32">
        <f>data!BP31</f>
        <v>0</v>
      </c>
    </row>
    <row r="34" spans="1:38" s="34" customFormat="1" x14ac:dyDescent="0.25">
      <c r="A34" s="27"/>
      <c r="B34" s="28"/>
      <c r="C34" s="28" t="s">
        <v>37</v>
      </c>
      <c r="D34" s="29">
        <f>IFERROR(data!F32/data!N32," ")</f>
        <v>0.5714285714285714</v>
      </c>
      <c r="E34" s="30">
        <f>IFERROR(data!G32/data!N32," ")</f>
        <v>0.14285714285714285</v>
      </c>
      <c r="F34" s="25">
        <f t="shared" si="0"/>
        <v>0.71428571428571419</v>
      </c>
      <c r="G34" s="29">
        <f>IFERROR(data!H32/data!O32," ")</f>
        <v>0</v>
      </c>
      <c r="H34" s="30">
        <f>IFERROR(data!I32/data!O32," ")</f>
        <v>1</v>
      </c>
      <c r="I34" s="26">
        <f t="shared" si="1"/>
        <v>1</v>
      </c>
      <c r="J34" s="32">
        <f>data!P32</f>
        <v>10</v>
      </c>
      <c r="K34" s="29">
        <f>IFERROR(data!S32/data!AA32," ")</f>
        <v>0.25</v>
      </c>
      <c r="L34" s="30">
        <f>IFERROR(data!T32/data!AA32," ")</f>
        <v>0.5</v>
      </c>
      <c r="M34" s="25">
        <f t="shared" si="2"/>
        <v>0.75</v>
      </c>
      <c r="N34" s="29" t="str">
        <f>IFERROR(data!U32/data!AB32," ")</f>
        <v xml:space="preserve"> </v>
      </c>
      <c r="O34" s="30" t="str">
        <f>IFERROR(data!V32/data!AB32," ")</f>
        <v xml:space="preserve"> </v>
      </c>
      <c r="P34" s="26" t="str">
        <f t="shared" si="3"/>
        <v xml:space="preserve"> </v>
      </c>
      <c r="Q34" s="32">
        <f>data!AC32</f>
        <v>4</v>
      </c>
      <c r="R34" s="29">
        <f>IFERROR(data!AF32/data!$AN32," ")</f>
        <v>0</v>
      </c>
      <c r="S34" s="30">
        <f>IFERROR(data!AG32/data!$AN32," ")</f>
        <v>0</v>
      </c>
      <c r="T34" s="25">
        <f t="shared" si="4"/>
        <v>0</v>
      </c>
      <c r="U34" s="29">
        <f>IFERROR(data!AH32/data!$AO32," ")</f>
        <v>0</v>
      </c>
      <c r="V34" s="30">
        <f>IFERROR(data!AI32/data!$AO32," ")</f>
        <v>0</v>
      </c>
      <c r="W34" s="26">
        <f t="shared" si="5"/>
        <v>0</v>
      </c>
      <c r="X34" s="32">
        <f>data!AP32</f>
        <v>2</v>
      </c>
      <c r="Y34" s="29">
        <f>IFERROR(data!AS32/data!$BA32," ")</f>
        <v>0</v>
      </c>
      <c r="Z34" s="30">
        <f>IFERROR(data!AT32/data!$BA32," ")</f>
        <v>0</v>
      </c>
      <c r="AA34" s="25">
        <f t="shared" si="6"/>
        <v>0</v>
      </c>
      <c r="AB34" s="29" t="str">
        <f>IFERROR(data!AU32/data!$BB32," ")</f>
        <v xml:space="preserve"> </v>
      </c>
      <c r="AC34" s="30" t="str">
        <f>IFERROR(data!AV32/data!$BB32," ")</f>
        <v xml:space="preserve"> </v>
      </c>
      <c r="AD34" s="26" t="str">
        <f t="shared" si="7"/>
        <v xml:space="preserve"> </v>
      </c>
      <c r="AE34" s="32">
        <f>data!BC32</f>
        <v>2</v>
      </c>
      <c r="AF34" s="29">
        <f>IFERROR(data!BF32/data!$BN32," ")</f>
        <v>0.5</v>
      </c>
      <c r="AG34" s="30">
        <f>IFERROR(data!BG32/data!$BN32," ")</f>
        <v>0.5</v>
      </c>
      <c r="AH34" s="25">
        <f t="shared" si="8"/>
        <v>1</v>
      </c>
      <c r="AI34" s="29">
        <f>IFERROR(data!BH32/data!$BO32," ")</f>
        <v>0</v>
      </c>
      <c r="AJ34" s="30">
        <f>IFERROR(data!BI32/data!$BO32," ")</f>
        <v>1</v>
      </c>
      <c r="AK34" s="26">
        <f t="shared" si="9"/>
        <v>1</v>
      </c>
      <c r="AL34" s="32">
        <f>data!BP32</f>
        <v>3</v>
      </c>
    </row>
    <row r="35" spans="1:38" s="34" customFormat="1" x14ac:dyDescent="0.25">
      <c r="A35" s="27"/>
      <c r="B35" s="65"/>
      <c r="C35" s="65" t="s">
        <v>90</v>
      </c>
      <c r="D35" s="66">
        <f>IFERROR(data!F33/data!N33," ")</f>
        <v>0.46153846153846156</v>
      </c>
      <c r="E35" s="67">
        <f>IFERROR(data!G33/data!N33," ")</f>
        <v>0.30769230769230771</v>
      </c>
      <c r="F35" s="68">
        <f t="shared" si="0"/>
        <v>0.76923076923076927</v>
      </c>
      <c r="G35" s="66">
        <f>IFERROR(data!H33/data!O33," ")</f>
        <v>0.1111111111111111</v>
      </c>
      <c r="H35" s="67">
        <f>IFERROR(data!I33/data!O33," ")</f>
        <v>0.88888888888888884</v>
      </c>
      <c r="I35" s="99">
        <f t="shared" si="1"/>
        <v>1</v>
      </c>
      <c r="J35" s="71">
        <f>data!P33</f>
        <v>22</v>
      </c>
      <c r="K35" s="66">
        <f>IFERROR(data!S33/data!AA33," ")</f>
        <v>0.375</v>
      </c>
      <c r="L35" s="67">
        <f>IFERROR(data!T33/data!AA33," ")</f>
        <v>0.5</v>
      </c>
      <c r="M35" s="68">
        <f t="shared" si="2"/>
        <v>0.875</v>
      </c>
      <c r="N35" s="66">
        <f>IFERROR(data!U33/data!AB33," ")</f>
        <v>0.2</v>
      </c>
      <c r="O35" s="67">
        <f>IFERROR(data!V33/data!AB33," ")</f>
        <v>0.8</v>
      </c>
      <c r="P35" s="99">
        <f t="shared" si="3"/>
        <v>1</v>
      </c>
      <c r="Q35" s="71">
        <f>data!AC33</f>
        <v>13</v>
      </c>
      <c r="R35" s="66">
        <f>IFERROR(data!AF33/data!$AN33," ")</f>
        <v>0</v>
      </c>
      <c r="S35" s="67">
        <f>IFERROR(data!AG33/data!$AN33," ")</f>
        <v>0.33333333333333331</v>
      </c>
      <c r="T35" s="68">
        <f t="shared" si="4"/>
        <v>0.33333333333333331</v>
      </c>
      <c r="U35" s="66">
        <f>IFERROR(data!AH33/data!$AO33," ")</f>
        <v>0</v>
      </c>
      <c r="V35" s="67">
        <f>IFERROR(data!AI33/data!$AO33," ")</f>
        <v>0.33333333333333331</v>
      </c>
      <c r="W35" s="99">
        <f t="shared" si="5"/>
        <v>0.33333333333333331</v>
      </c>
      <c r="X35" s="71">
        <f>data!AP33</f>
        <v>9</v>
      </c>
      <c r="Y35" s="66">
        <f>IFERROR(data!AS33/data!$BA33," ")</f>
        <v>0.16666666666666666</v>
      </c>
      <c r="Z35" s="67">
        <f>IFERROR(data!AT33/data!$BA33," ")</f>
        <v>0.5</v>
      </c>
      <c r="AA35" s="68">
        <f t="shared" si="6"/>
        <v>0.66666666666666663</v>
      </c>
      <c r="AB35" s="66" t="str">
        <f>IFERROR(data!AU33/data!$BB33," ")</f>
        <v xml:space="preserve"> </v>
      </c>
      <c r="AC35" s="67" t="str">
        <f>IFERROR(data!AV33/data!$BB33," ")</f>
        <v xml:space="preserve"> </v>
      </c>
      <c r="AD35" s="99" t="str">
        <f t="shared" si="7"/>
        <v xml:space="preserve"> </v>
      </c>
      <c r="AE35" s="71">
        <f>data!BC33</f>
        <v>6</v>
      </c>
      <c r="AF35" s="66">
        <f>IFERROR(data!BF33/data!$BN33," ")</f>
        <v>0.16666666666666666</v>
      </c>
      <c r="AG35" s="67">
        <f>IFERROR(data!BG33/data!$BN33," ")</f>
        <v>0.66666666666666663</v>
      </c>
      <c r="AH35" s="68">
        <f t="shared" si="8"/>
        <v>0.83333333333333326</v>
      </c>
      <c r="AI35" s="66">
        <f>IFERROR(data!BH33/data!$BO33," ")</f>
        <v>0</v>
      </c>
      <c r="AJ35" s="67">
        <f>IFERROR(data!BI33/data!$BO33," ")</f>
        <v>1</v>
      </c>
      <c r="AK35" s="99">
        <f t="shared" si="9"/>
        <v>1</v>
      </c>
      <c r="AL35" s="71">
        <f>data!BP33</f>
        <v>8</v>
      </c>
    </row>
    <row r="36" spans="1:38" s="34" customFormat="1" x14ac:dyDescent="0.25">
      <c r="A36" s="27"/>
      <c r="B36" s="28" t="s">
        <v>20</v>
      </c>
      <c r="C36" s="28" t="s">
        <v>20</v>
      </c>
      <c r="D36" s="29">
        <f>IFERROR(data!F34/data!N34," ")</f>
        <v>0.22222222222222221</v>
      </c>
      <c r="E36" s="30">
        <f>IFERROR(data!G34/data!N34," ")</f>
        <v>0.44444444444444442</v>
      </c>
      <c r="F36" s="25">
        <f t="shared" si="0"/>
        <v>0.66666666666666663</v>
      </c>
      <c r="G36" s="29">
        <f>IFERROR(data!H34/data!O34," ")</f>
        <v>0</v>
      </c>
      <c r="H36" s="30">
        <f>IFERROR(data!I34/data!O34," ")</f>
        <v>1</v>
      </c>
      <c r="I36" s="26">
        <f t="shared" si="1"/>
        <v>1</v>
      </c>
      <c r="J36" s="32">
        <f>data!P34</f>
        <v>10</v>
      </c>
      <c r="K36" s="29">
        <f>IFERROR(data!S34/data!AA34," ")</f>
        <v>8.3333333333333329E-2</v>
      </c>
      <c r="L36" s="30">
        <f>IFERROR(data!T34/data!AA34," ")</f>
        <v>0.66666666666666663</v>
      </c>
      <c r="M36" s="25">
        <f t="shared" si="2"/>
        <v>0.75</v>
      </c>
      <c r="N36" s="29">
        <f>IFERROR(data!U34/data!AB34," ")</f>
        <v>0.5</v>
      </c>
      <c r="O36" s="30">
        <f>IFERROR(data!V34/data!AB34," ")</f>
        <v>0</v>
      </c>
      <c r="P36" s="26">
        <f t="shared" si="3"/>
        <v>0.5</v>
      </c>
      <c r="Q36" s="32">
        <f>data!AC34</f>
        <v>14</v>
      </c>
      <c r="R36" s="29">
        <f>IFERROR(data!AF34/data!$AN34," ")</f>
        <v>0.2</v>
      </c>
      <c r="S36" s="30">
        <f>IFERROR(data!AG34/data!$AN34," ")</f>
        <v>0.6</v>
      </c>
      <c r="T36" s="25">
        <f t="shared" si="4"/>
        <v>0.8</v>
      </c>
      <c r="U36" s="29">
        <f>IFERROR(data!AH34/data!$AO34," ")</f>
        <v>0</v>
      </c>
      <c r="V36" s="30">
        <f>IFERROR(data!AI34/data!$AO34," ")</f>
        <v>0.5</v>
      </c>
      <c r="W36" s="26">
        <f t="shared" si="5"/>
        <v>0.5</v>
      </c>
      <c r="X36" s="32">
        <f>data!AP34</f>
        <v>7</v>
      </c>
      <c r="Y36" s="29">
        <f>IFERROR(data!AS34/data!$BA34," ")</f>
        <v>0</v>
      </c>
      <c r="Z36" s="30">
        <f>IFERROR(data!AT34/data!$BA34," ")</f>
        <v>0.7142857142857143</v>
      </c>
      <c r="AA36" s="25">
        <f t="shared" si="6"/>
        <v>0.7142857142857143</v>
      </c>
      <c r="AB36" s="29">
        <f>IFERROR(data!AU34/data!$BB34," ")</f>
        <v>0</v>
      </c>
      <c r="AC36" s="30">
        <f>IFERROR(data!AV34/data!$BB34," ")</f>
        <v>1</v>
      </c>
      <c r="AD36" s="26">
        <f t="shared" si="7"/>
        <v>1</v>
      </c>
      <c r="AE36" s="32">
        <f>data!BC34</f>
        <v>8</v>
      </c>
      <c r="AF36" s="29">
        <f>IFERROR(data!BF34/data!$BN34," ")</f>
        <v>0.2857142857142857</v>
      </c>
      <c r="AG36" s="30">
        <f>IFERROR(data!BG34/data!$BN34," ")</f>
        <v>0.5714285714285714</v>
      </c>
      <c r="AH36" s="25">
        <f t="shared" si="8"/>
        <v>0.8571428571428571</v>
      </c>
      <c r="AI36" s="29" t="str">
        <f>IFERROR(data!BH34/data!$BO34," ")</f>
        <v xml:space="preserve"> </v>
      </c>
      <c r="AJ36" s="30" t="str">
        <f>IFERROR(data!BI34/data!$BO34," ")</f>
        <v xml:space="preserve"> </v>
      </c>
      <c r="AK36" s="26" t="str">
        <f t="shared" si="9"/>
        <v xml:space="preserve"> </v>
      </c>
      <c r="AL36" s="32">
        <f>data!BP34</f>
        <v>7</v>
      </c>
    </row>
    <row r="37" spans="1:38" s="34" customFormat="1" x14ac:dyDescent="0.25">
      <c r="A37" s="27"/>
      <c r="B37" s="42" t="s">
        <v>48</v>
      </c>
      <c r="C37" s="42" t="s">
        <v>48</v>
      </c>
      <c r="D37" s="100">
        <f>IFERROR(data!F35/data!N35," ")</f>
        <v>0.2857142857142857</v>
      </c>
      <c r="E37" s="101">
        <f>IFERROR(data!G35/data!N35," ")</f>
        <v>0.6785714285714286</v>
      </c>
      <c r="F37" s="55">
        <f t="shared" si="0"/>
        <v>0.9642857142857143</v>
      </c>
      <c r="G37" s="100">
        <f>IFERROR(data!H35/data!O35," ")</f>
        <v>0.33333333333333331</v>
      </c>
      <c r="H37" s="101">
        <f>IFERROR(data!I35/data!O35," ")</f>
        <v>0.66666666666666663</v>
      </c>
      <c r="I37" s="102">
        <f t="shared" si="1"/>
        <v>1</v>
      </c>
      <c r="J37" s="103">
        <f>data!P35</f>
        <v>31</v>
      </c>
      <c r="K37" s="100">
        <f>IFERROR(data!S35/data!AA35," ")</f>
        <v>0</v>
      </c>
      <c r="L37" s="101">
        <f>IFERROR(data!T35/data!AA35," ")</f>
        <v>0.7857142857142857</v>
      </c>
      <c r="M37" s="55">
        <f t="shared" si="2"/>
        <v>0.7857142857142857</v>
      </c>
      <c r="N37" s="100">
        <f>IFERROR(data!U35/data!AB35," ")</f>
        <v>0</v>
      </c>
      <c r="O37" s="101">
        <f>IFERROR(data!V35/data!AB35," ")</f>
        <v>0.5</v>
      </c>
      <c r="P37" s="102">
        <f t="shared" si="3"/>
        <v>0.5</v>
      </c>
      <c r="Q37" s="103">
        <f>data!AC35</f>
        <v>34</v>
      </c>
      <c r="R37" s="100">
        <f>IFERROR(data!AF35/data!$AN35," ")</f>
        <v>3.3333333333333333E-2</v>
      </c>
      <c r="S37" s="101">
        <f>IFERROR(data!AG35/data!$AN35," ")</f>
        <v>0.76666666666666672</v>
      </c>
      <c r="T37" s="55">
        <f t="shared" si="4"/>
        <v>0.8</v>
      </c>
      <c r="U37" s="100">
        <f>IFERROR(data!AH35/data!$AO35," ")</f>
        <v>0</v>
      </c>
      <c r="V37" s="101">
        <f>IFERROR(data!AI35/data!$AO35," ")</f>
        <v>1</v>
      </c>
      <c r="W37" s="102">
        <f t="shared" si="5"/>
        <v>1</v>
      </c>
      <c r="X37" s="103">
        <f>data!AP35</f>
        <v>33</v>
      </c>
      <c r="Y37" s="100">
        <f>IFERROR(data!AS35/data!$BA35," ")</f>
        <v>0.125</v>
      </c>
      <c r="Z37" s="101">
        <f>IFERROR(data!AT35/data!$BA35," ")</f>
        <v>0.625</v>
      </c>
      <c r="AA37" s="55">
        <f t="shared" si="6"/>
        <v>0.75</v>
      </c>
      <c r="AB37" s="100">
        <f>IFERROR(data!AU35/data!$BB35," ")</f>
        <v>0</v>
      </c>
      <c r="AC37" s="101">
        <f>IFERROR(data!AV35/data!$BB35," ")</f>
        <v>1</v>
      </c>
      <c r="AD37" s="102">
        <f t="shared" si="7"/>
        <v>1</v>
      </c>
      <c r="AE37" s="103">
        <f>data!BC35</f>
        <v>30</v>
      </c>
      <c r="AF37" s="100">
        <f>IFERROR(data!BF35/data!$BN35," ")</f>
        <v>8.3333333333333329E-2</v>
      </c>
      <c r="AG37" s="101">
        <f>IFERROR(data!BG35/data!$BN35," ")</f>
        <v>0.79166666666666663</v>
      </c>
      <c r="AH37" s="55">
        <f t="shared" si="8"/>
        <v>0.875</v>
      </c>
      <c r="AI37" s="100">
        <f>IFERROR(data!BH35/data!$BO35," ")</f>
        <v>0</v>
      </c>
      <c r="AJ37" s="101">
        <f>IFERROR(data!BI35/data!$BO35," ")</f>
        <v>0.66666666666666663</v>
      </c>
      <c r="AK37" s="102">
        <f t="shared" si="9"/>
        <v>0.66666666666666663</v>
      </c>
      <c r="AL37" s="103">
        <f>data!BP35</f>
        <v>30</v>
      </c>
    </row>
    <row r="38" spans="1:38" s="34" customFormat="1" x14ac:dyDescent="0.25">
      <c r="A38" s="27"/>
      <c r="B38" s="42" t="s">
        <v>38</v>
      </c>
      <c r="C38" s="42" t="s">
        <v>38</v>
      </c>
      <c r="D38" s="100">
        <f>IFERROR(data!F36/data!N36," ")</f>
        <v>0.19047619047619047</v>
      </c>
      <c r="E38" s="101">
        <f>IFERROR(data!G36/data!N36," ")</f>
        <v>0.7142857142857143</v>
      </c>
      <c r="F38" s="55">
        <f t="shared" si="0"/>
        <v>0.90476190476190477</v>
      </c>
      <c r="G38" s="100">
        <f>IFERROR(data!H36/data!O36," ")</f>
        <v>0.27272727272727271</v>
      </c>
      <c r="H38" s="101">
        <f>IFERROR(data!I36/data!O36," ")</f>
        <v>0.45454545454545453</v>
      </c>
      <c r="I38" s="102">
        <f t="shared" si="1"/>
        <v>0.72727272727272729</v>
      </c>
      <c r="J38" s="103">
        <f>data!P36</f>
        <v>53</v>
      </c>
      <c r="K38" s="100">
        <f>IFERROR(data!S36/data!AA36," ")</f>
        <v>0.1891891891891892</v>
      </c>
      <c r="L38" s="101">
        <f>IFERROR(data!T36/data!AA36," ")</f>
        <v>0.59459459459459463</v>
      </c>
      <c r="M38" s="55">
        <f t="shared" si="2"/>
        <v>0.78378378378378377</v>
      </c>
      <c r="N38" s="100">
        <f>IFERROR(data!U36/data!AB36," ")</f>
        <v>0.42857142857142855</v>
      </c>
      <c r="O38" s="101">
        <f>IFERROR(data!V36/data!AB36," ")</f>
        <v>0.42857142857142855</v>
      </c>
      <c r="P38" s="102">
        <f t="shared" si="3"/>
        <v>0.8571428571428571</v>
      </c>
      <c r="Q38" s="103">
        <f>data!AC36</f>
        <v>44</v>
      </c>
      <c r="R38" s="100">
        <f>IFERROR(data!AF36/data!$AN36," ")</f>
        <v>0</v>
      </c>
      <c r="S38" s="101">
        <f>IFERROR(data!AG36/data!$AN36," ")</f>
        <v>0.57692307692307687</v>
      </c>
      <c r="T38" s="55">
        <f t="shared" si="4"/>
        <v>0.57692307692307687</v>
      </c>
      <c r="U38" s="100">
        <f>IFERROR(data!AH36/data!$AO36," ")</f>
        <v>0</v>
      </c>
      <c r="V38" s="101">
        <f>IFERROR(data!AI36/data!$AO36," ")</f>
        <v>0.4</v>
      </c>
      <c r="W38" s="102">
        <f t="shared" si="5"/>
        <v>0.4</v>
      </c>
      <c r="X38" s="103">
        <f>data!AP36</f>
        <v>31</v>
      </c>
      <c r="Y38" s="100">
        <f>IFERROR(data!AS36/data!$BA36," ")</f>
        <v>0.10526315789473684</v>
      </c>
      <c r="Z38" s="101">
        <f>IFERROR(data!AT36/data!$BA36," ")</f>
        <v>0.73684210526315785</v>
      </c>
      <c r="AA38" s="55">
        <f t="shared" si="6"/>
        <v>0.84210526315789469</v>
      </c>
      <c r="AB38" s="100">
        <f>IFERROR(data!AU36/data!$BB36," ")</f>
        <v>0</v>
      </c>
      <c r="AC38" s="101">
        <f>IFERROR(data!AV36/data!$BB36," ")</f>
        <v>1</v>
      </c>
      <c r="AD38" s="102">
        <f t="shared" si="7"/>
        <v>1</v>
      </c>
      <c r="AE38" s="103">
        <f>data!BC36</f>
        <v>21</v>
      </c>
      <c r="AF38" s="100">
        <f>IFERROR(data!BF36/data!$BN36," ")</f>
        <v>0.125</v>
      </c>
      <c r="AG38" s="101">
        <f>IFERROR(data!BG36/data!$BN36," ")</f>
        <v>0.6875</v>
      </c>
      <c r="AH38" s="55">
        <f t="shared" si="8"/>
        <v>0.8125</v>
      </c>
      <c r="AI38" s="100">
        <f>IFERROR(data!BH36/data!$BO36," ")</f>
        <v>0.25</v>
      </c>
      <c r="AJ38" s="101">
        <f>IFERROR(data!BI36/data!$BO36," ")</f>
        <v>0.5</v>
      </c>
      <c r="AK38" s="102">
        <f t="shared" si="9"/>
        <v>0.75</v>
      </c>
      <c r="AL38" s="103">
        <f>data!BP36</f>
        <v>40</v>
      </c>
    </row>
    <row r="39" spans="1:38" s="34" customFormat="1" x14ac:dyDescent="0.25">
      <c r="A39" s="27"/>
      <c r="B39" s="42" t="s">
        <v>39</v>
      </c>
      <c r="C39" s="42" t="s">
        <v>39</v>
      </c>
      <c r="D39" s="100">
        <f>IFERROR(data!F37/data!N37," ")</f>
        <v>0</v>
      </c>
      <c r="E39" s="101">
        <f>IFERROR(data!G37/data!N37," ")</f>
        <v>0.5</v>
      </c>
      <c r="F39" s="55">
        <f t="shared" si="0"/>
        <v>0.5</v>
      </c>
      <c r="G39" s="100">
        <f>IFERROR(data!H37/data!O37," ")</f>
        <v>0.25</v>
      </c>
      <c r="H39" s="101">
        <f>IFERROR(data!I37/data!O37," ")</f>
        <v>0.5</v>
      </c>
      <c r="I39" s="102">
        <f t="shared" si="1"/>
        <v>0.75</v>
      </c>
      <c r="J39" s="103">
        <f>data!P37</f>
        <v>6</v>
      </c>
      <c r="K39" s="100">
        <f>IFERROR(data!S37/data!AA37," ")</f>
        <v>0</v>
      </c>
      <c r="L39" s="101">
        <f>IFERROR(data!T37/data!AA37," ")</f>
        <v>0</v>
      </c>
      <c r="M39" s="55">
        <f t="shared" si="2"/>
        <v>0</v>
      </c>
      <c r="N39" s="100">
        <f>IFERROR(data!U37/data!AB37," ")</f>
        <v>0</v>
      </c>
      <c r="O39" s="101">
        <f>IFERROR(data!V37/data!AB37," ")</f>
        <v>1</v>
      </c>
      <c r="P39" s="102">
        <f t="shared" si="3"/>
        <v>1</v>
      </c>
      <c r="Q39" s="103">
        <f>data!AC37</f>
        <v>2</v>
      </c>
      <c r="R39" s="100">
        <f>IFERROR(data!AF37/data!$AN37," ")</f>
        <v>0</v>
      </c>
      <c r="S39" s="101">
        <f>IFERROR(data!AG37/data!$AN37," ")</f>
        <v>1</v>
      </c>
      <c r="T39" s="55">
        <f t="shared" si="4"/>
        <v>1</v>
      </c>
      <c r="U39" s="100" t="str">
        <f>IFERROR(data!AH37/data!$AO37," ")</f>
        <v xml:space="preserve"> </v>
      </c>
      <c r="V39" s="101" t="str">
        <f>IFERROR(data!AI37/data!$AO37," ")</f>
        <v xml:space="preserve"> </v>
      </c>
      <c r="W39" s="102" t="str">
        <f t="shared" si="5"/>
        <v xml:space="preserve"> </v>
      </c>
      <c r="X39" s="103">
        <f>data!AP37</f>
        <v>1</v>
      </c>
      <c r="Y39" s="100">
        <f>IFERROR(data!AS37/data!$BA37," ")</f>
        <v>0.33333333333333331</v>
      </c>
      <c r="Z39" s="101">
        <f>IFERROR(data!AT37/data!$BA37," ")</f>
        <v>0.66666666666666663</v>
      </c>
      <c r="AA39" s="55">
        <f t="shared" si="6"/>
        <v>1</v>
      </c>
      <c r="AB39" s="100">
        <f>IFERROR(data!AU37/data!$BB37," ")</f>
        <v>0</v>
      </c>
      <c r="AC39" s="101">
        <f>IFERROR(data!AV37/data!$BB37," ")</f>
        <v>1</v>
      </c>
      <c r="AD39" s="102">
        <f t="shared" si="7"/>
        <v>1</v>
      </c>
      <c r="AE39" s="103">
        <f>data!BC37</f>
        <v>4</v>
      </c>
      <c r="AF39" s="100">
        <f>IFERROR(data!BF37/data!$BN37," ")</f>
        <v>0</v>
      </c>
      <c r="AG39" s="101">
        <f>IFERROR(data!BG37/data!$BN37," ")</f>
        <v>1</v>
      </c>
      <c r="AH39" s="55">
        <f t="shared" si="8"/>
        <v>1</v>
      </c>
      <c r="AI39" s="100">
        <f>IFERROR(data!BH37/data!$BO37," ")</f>
        <v>0</v>
      </c>
      <c r="AJ39" s="101">
        <f>IFERROR(data!BI37/data!$BO37," ")</f>
        <v>0</v>
      </c>
      <c r="AK39" s="102">
        <f t="shared" si="9"/>
        <v>0</v>
      </c>
      <c r="AL39" s="103">
        <f>data!BP37</f>
        <v>2</v>
      </c>
    </row>
    <row r="40" spans="1:38" s="34" customFormat="1" x14ac:dyDescent="0.25">
      <c r="A40" s="27"/>
      <c r="B40" s="42" t="s">
        <v>40</v>
      </c>
      <c r="C40" s="42" t="s">
        <v>40</v>
      </c>
      <c r="D40" s="100">
        <f>IFERROR(data!F38/data!N38," ")</f>
        <v>0.2857142857142857</v>
      </c>
      <c r="E40" s="101">
        <f>IFERROR(data!G38/data!N38," ")</f>
        <v>0.7142857142857143</v>
      </c>
      <c r="F40" s="55">
        <f t="shared" si="0"/>
        <v>1</v>
      </c>
      <c r="G40" s="100">
        <f>IFERROR(data!H38/data!O38," ")</f>
        <v>0</v>
      </c>
      <c r="H40" s="101">
        <f>IFERROR(data!I38/data!O38," ")</f>
        <v>1</v>
      </c>
      <c r="I40" s="102">
        <f t="shared" si="1"/>
        <v>1</v>
      </c>
      <c r="J40" s="103">
        <f>data!P38</f>
        <v>8</v>
      </c>
      <c r="K40" s="100">
        <f>IFERROR(data!S38/data!AA38," ")</f>
        <v>0</v>
      </c>
      <c r="L40" s="101">
        <f>IFERROR(data!T38/data!AA38," ")</f>
        <v>0.66666666666666663</v>
      </c>
      <c r="M40" s="55">
        <f t="shared" si="2"/>
        <v>0.66666666666666663</v>
      </c>
      <c r="N40" s="100" t="str">
        <f>IFERROR(data!U38/data!AB38," ")</f>
        <v xml:space="preserve"> </v>
      </c>
      <c r="O40" s="101" t="str">
        <f>IFERROR(data!V38/data!AB38," ")</f>
        <v xml:space="preserve"> </v>
      </c>
      <c r="P40" s="102" t="str">
        <f t="shared" si="3"/>
        <v xml:space="preserve"> </v>
      </c>
      <c r="Q40" s="103">
        <f>data!AC38</f>
        <v>3</v>
      </c>
      <c r="R40" s="100">
        <f>IFERROR(data!AF38/data!$AN38," ")</f>
        <v>0.6</v>
      </c>
      <c r="S40" s="101">
        <f>IFERROR(data!AG38/data!$AN38," ")</f>
        <v>0</v>
      </c>
      <c r="T40" s="55">
        <f t="shared" si="4"/>
        <v>0.6</v>
      </c>
      <c r="U40" s="100">
        <f>IFERROR(data!AH38/data!$AO38," ")</f>
        <v>0</v>
      </c>
      <c r="V40" s="101">
        <f>IFERROR(data!AI38/data!$AO38," ")</f>
        <v>0</v>
      </c>
      <c r="W40" s="102">
        <f t="shared" si="5"/>
        <v>0</v>
      </c>
      <c r="X40" s="103">
        <f>data!AP38</f>
        <v>7</v>
      </c>
      <c r="Y40" s="100">
        <f>IFERROR(data!AS38/data!$BA38," ")</f>
        <v>0</v>
      </c>
      <c r="Z40" s="101">
        <f>IFERROR(data!AT38/data!$BA38," ")</f>
        <v>0.25</v>
      </c>
      <c r="AA40" s="55">
        <f t="shared" si="6"/>
        <v>0.25</v>
      </c>
      <c r="AB40" s="100">
        <f>IFERROR(data!AU38/data!$BB38," ")</f>
        <v>0</v>
      </c>
      <c r="AC40" s="101">
        <f>IFERROR(data!AV38/data!$BB38," ")</f>
        <v>1</v>
      </c>
      <c r="AD40" s="102">
        <f t="shared" si="7"/>
        <v>1</v>
      </c>
      <c r="AE40" s="103">
        <f>data!BC38</f>
        <v>5</v>
      </c>
      <c r="AF40" s="100">
        <f>IFERROR(data!BF38/data!$BN38," ")</f>
        <v>0.33333333333333331</v>
      </c>
      <c r="AG40" s="101">
        <f>IFERROR(data!BG38/data!$BN38," ")</f>
        <v>0.33333333333333331</v>
      </c>
      <c r="AH40" s="55">
        <f t="shared" si="8"/>
        <v>0.66666666666666663</v>
      </c>
      <c r="AI40" s="100">
        <f>IFERROR(data!BH38/data!$BO38," ")</f>
        <v>0</v>
      </c>
      <c r="AJ40" s="101">
        <f>IFERROR(data!BI38/data!$BO38," ")</f>
        <v>1</v>
      </c>
      <c r="AK40" s="102">
        <f t="shared" si="9"/>
        <v>1</v>
      </c>
      <c r="AL40" s="103">
        <f>data!BP38</f>
        <v>5</v>
      </c>
    </row>
    <row r="41" spans="1:38" s="34" customFormat="1" x14ac:dyDescent="0.25">
      <c r="A41" s="27"/>
      <c r="B41" s="42" t="s">
        <v>41</v>
      </c>
      <c r="C41" s="42" t="s">
        <v>41</v>
      </c>
      <c r="D41" s="100">
        <f>IFERROR(data!F39/data!N39," ")</f>
        <v>0.18421052631578946</v>
      </c>
      <c r="E41" s="101">
        <f>IFERROR(data!G39/data!N39," ")</f>
        <v>0.63157894736842102</v>
      </c>
      <c r="F41" s="55">
        <f t="shared" si="0"/>
        <v>0.81578947368421051</v>
      </c>
      <c r="G41" s="100">
        <f>IFERROR(data!H39/data!O39," ")</f>
        <v>0</v>
      </c>
      <c r="H41" s="101">
        <f>IFERROR(data!I39/data!O39," ")</f>
        <v>0.76470588235294112</v>
      </c>
      <c r="I41" s="102">
        <f t="shared" si="1"/>
        <v>0.76470588235294112</v>
      </c>
      <c r="J41" s="103">
        <f>data!P39</f>
        <v>55</v>
      </c>
      <c r="K41" s="100">
        <f>IFERROR(data!S39/data!AA39," ")</f>
        <v>0.17073170731707318</v>
      </c>
      <c r="L41" s="101">
        <f>IFERROR(data!T39/data!AA39," ")</f>
        <v>0.65853658536585369</v>
      </c>
      <c r="M41" s="55">
        <f t="shared" si="2"/>
        <v>0.8292682926829269</v>
      </c>
      <c r="N41" s="100">
        <f>IFERROR(data!U39/data!AB39," ")</f>
        <v>0</v>
      </c>
      <c r="O41" s="101">
        <f>IFERROR(data!V39/data!AB39," ")</f>
        <v>0.7857142857142857</v>
      </c>
      <c r="P41" s="102">
        <f t="shared" si="3"/>
        <v>0.7857142857142857</v>
      </c>
      <c r="Q41" s="103">
        <f>data!AC39</f>
        <v>55</v>
      </c>
      <c r="R41" s="100">
        <f>IFERROR(data!AF39/data!$AN39," ")</f>
        <v>8.8235294117647065E-2</v>
      </c>
      <c r="S41" s="101">
        <f>IFERROR(data!AG39/data!$AN39," ")</f>
        <v>0.6470588235294118</v>
      </c>
      <c r="T41" s="55">
        <f t="shared" si="4"/>
        <v>0.73529411764705888</v>
      </c>
      <c r="U41" s="100">
        <f>IFERROR(data!AH39/data!$AO39," ")</f>
        <v>0.14285714285714285</v>
      </c>
      <c r="V41" s="101">
        <f>IFERROR(data!AI39/data!$AO39," ")</f>
        <v>0.5714285714285714</v>
      </c>
      <c r="W41" s="102">
        <f t="shared" si="5"/>
        <v>0.71428571428571419</v>
      </c>
      <c r="X41" s="103">
        <f>data!AP39</f>
        <v>48</v>
      </c>
      <c r="Y41" s="100">
        <f>IFERROR(data!AS39/data!$BA39," ")</f>
        <v>0.1388888888888889</v>
      </c>
      <c r="Z41" s="101">
        <f>IFERROR(data!AT39/data!$BA39," ")</f>
        <v>0.52777777777777779</v>
      </c>
      <c r="AA41" s="55">
        <f t="shared" si="6"/>
        <v>0.66666666666666674</v>
      </c>
      <c r="AB41" s="100">
        <f>IFERROR(data!AU39/data!$BB39," ")</f>
        <v>0</v>
      </c>
      <c r="AC41" s="101">
        <f>IFERROR(data!AV39/data!$BB39," ")</f>
        <v>0.77777777777777779</v>
      </c>
      <c r="AD41" s="102">
        <f t="shared" si="7"/>
        <v>0.77777777777777779</v>
      </c>
      <c r="AE41" s="103">
        <f>data!BC39</f>
        <v>45</v>
      </c>
      <c r="AF41" s="100">
        <f>IFERROR(data!BF39/data!$BN39," ")</f>
        <v>3.8461538461538464E-2</v>
      </c>
      <c r="AG41" s="101">
        <f>IFERROR(data!BG39/data!$BN39," ")</f>
        <v>0.80769230769230771</v>
      </c>
      <c r="AH41" s="55">
        <f t="shared" si="8"/>
        <v>0.84615384615384615</v>
      </c>
      <c r="AI41" s="100">
        <f>IFERROR(data!BH39/data!$BO39," ")</f>
        <v>0.25</v>
      </c>
      <c r="AJ41" s="101">
        <f>IFERROR(data!BI39/data!$BO39," ")</f>
        <v>0.75</v>
      </c>
      <c r="AK41" s="102">
        <f t="shared" si="9"/>
        <v>1</v>
      </c>
      <c r="AL41" s="103">
        <f>data!BP39</f>
        <v>38</v>
      </c>
    </row>
    <row r="42" spans="1:38" s="34" customFormat="1" x14ac:dyDescent="0.25">
      <c r="A42" s="27"/>
      <c r="B42" s="42" t="s">
        <v>42</v>
      </c>
      <c r="C42" s="42" t="s">
        <v>42</v>
      </c>
      <c r="D42" s="100">
        <f>IFERROR(data!F40/data!N40," ")</f>
        <v>0.17948717948717949</v>
      </c>
      <c r="E42" s="101">
        <f>IFERROR(data!G40/data!N40," ")</f>
        <v>0.5213675213675214</v>
      </c>
      <c r="F42" s="55">
        <f t="shared" si="0"/>
        <v>0.70085470085470092</v>
      </c>
      <c r="G42" s="100">
        <f>IFERROR(data!H40/data!O40," ")</f>
        <v>9.6774193548387094E-2</v>
      </c>
      <c r="H42" s="101">
        <f>IFERROR(data!I40/data!O40," ")</f>
        <v>0.64516129032258063</v>
      </c>
      <c r="I42" s="102">
        <f t="shared" si="1"/>
        <v>0.74193548387096775</v>
      </c>
      <c r="J42" s="103">
        <f>data!P40</f>
        <v>179</v>
      </c>
      <c r="K42" s="100">
        <f>IFERROR(data!S40/data!AA40," ")</f>
        <v>0.1981981981981982</v>
      </c>
      <c r="L42" s="101">
        <f>IFERROR(data!T40/data!AA40," ")</f>
        <v>0.61261261261261257</v>
      </c>
      <c r="M42" s="55">
        <f t="shared" si="2"/>
        <v>0.81081081081081074</v>
      </c>
      <c r="N42" s="100">
        <f>IFERROR(data!U40/data!AB40," ")</f>
        <v>8.5106382978723402E-2</v>
      </c>
      <c r="O42" s="101">
        <f>IFERROR(data!V40/data!AB40," ")</f>
        <v>0.73404255319148937</v>
      </c>
      <c r="P42" s="102">
        <f t="shared" si="3"/>
        <v>0.81914893617021278</v>
      </c>
      <c r="Q42" s="103">
        <f>data!AC40</f>
        <v>205</v>
      </c>
      <c r="R42" s="100">
        <f>IFERROR(data!AF40/data!$AN40," ")</f>
        <v>0.15322580645161291</v>
      </c>
      <c r="S42" s="101">
        <f>IFERROR(data!AG40/data!$AN40," ")</f>
        <v>0.5161290322580645</v>
      </c>
      <c r="T42" s="55">
        <f t="shared" si="4"/>
        <v>0.66935483870967738</v>
      </c>
      <c r="U42" s="100">
        <f>IFERROR(data!AH40/data!$AO40," ")</f>
        <v>2.4390243902439025E-2</v>
      </c>
      <c r="V42" s="101">
        <f>IFERROR(data!AI40/data!$AO40," ")</f>
        <v>0.82926829268292679</v>
      </c>
      <c r="W42" s="102">
        <f t="shared" si="5"/>
        <v>0.85365853658536583</v>
      </c>
      <c r="X42" s="103">
        <f>data!AP40</f>
        <v>206</v>
      </c>
      <c r="Y42" s="100">
        <f>IFERROR(data!AS40/data!$BA40," ")</f>
        <v>0.20588235294117646</v>
      </c>
      <c r="Z42" s="101">
        <f>IFERROR(data!AT40/data!$BA40," ")</f>
        <v>0.5</v>
      </c>
      <c r="AA42" s="55">
        <f t="shared" si="6"/>
        <v>0.70588235294117641</v>
      </c>
      <c r="AB42" s="100">
        <f>IFERROR(data!AU40/data!$BB40," ")</f>
        <v>4.49438202247191E-2</v>
      </c>
      <c r="AC42" s="101">
        <f>IFERROR(data!AV40/data!$BB40," ")</f>
        <v>0.7303370786516854</v>
      </c>
      <c r="AD42" s="102">
        <f t="shared" si="7"/>
        <v>0.7752808988764045</v>
      </c>
      <c r="AE42" s="103">
        <f>data!BC40</f>
        <v>191</v>
      </c>
      <c r="AF42" s="100">
        <f>IFERROR(data!BF40/data!$BN40," ")</f>
        <v>0.20952380952380953</v>
      </c>
      <c r="AG42" s="101">
        <f>IFERROR(data!BG40/data!$BN40," ")</f>
        <v>0.54285714285714282</v>
      </c>
      <c r="AH42" s="55">
        <f t="shared" si="8"/>
        <v>0.75238095238095237</v>
      </c>
      <c r="AI42" s="100">
        <f>IFERROR(data!BH40/data!$BO40," ")</f>
        <v>2.9850746268656716E-2</v>
      </c>
      <c r="AJ42" s="101">
        <f>IFERROR(data!BI40/data!$BO40," ")</f>
        <v>0.77611940298507465</v>
      </c>
      <c r="AK42" s="102">
        <f t="shared" si="9"/>
        <v>0.80597014925373134</v>
      </c>
      <c r="AL42" s="103">
        <f>data!BP40</f>
        <v>172</v>
      </c>
    </row>
    <row r="43" spans="1:38" s="34" customFormat="1" x14ac:dyDescent="0.25">
      <c r="A43" s="27"/>
      <c r="B43" s="28" t="s">
        <v>43</v>
      </c>
      <c r="C43" s="28" t="s">
        <v>44</v>
      </c>
      <c r="D43" s="29">
        <f>IFERROR(data!F41/data!N41," ")</f>
        <v>0</v>
      </c>
      <c r="E43" s="30">
        <f>IFERROR(data!G41/data!N41," ")</f>
        <v>1</v>
      </c>
      <c r="F43" s="25">
        <f t="shared" si="0"/>
        <v>1</v>
      </c>
      <c r="G43" s="29">
        <f>IFERROR(data!H41/data!O41," ")</f>
        <v>0.66666666666666663</v>
      </c>
      <c r="H43" s="30">
        <f>IFERROR(data!I41/data!O41," ")</f>
        <v>0</v>
      </c>
      <c r="I43" s="26">
        <f t="shared" si="1"/>
        <v>0.66666666666666663</v>
      </c>
      <c r="J43" s="32">
        <f>data!P41</f>
        <v>6</v>
      </c>
      <c r="K43" s="29">
        <f>IFERROR(data!S41/data!AA41," ")</f>
        <v>0.14285714285714285</v>
      </c>
      <c r="L43" s="30">
        <f>IFERROR(data!T41/data!AA41," ")</f>
        <v>0.5714285714285714</v>
      </c>
      <c r="M43" s="25">
        <f t="shared" si="2"/>
        <v>0.71428571428571419</v>
      </c>
      <c r="N43" s="29">
        <f>IFERROR(data!U41/data!AB41," ")</f>
        <v>1</v>
      </c>
      <c r="O43" s="30">
        <f>IFERROR(data!V41/data!AB41," ")</f>
        <v>0</v>
      </c>
      <c r="P43" s="26">
        <f t="shared" si="3"/>
        <v>1</v>
      </c>
      <c r="Q43" s="32">
        <f>data!AC41</f>
        <v>8</v>
      </c>
      <c r="R43" s="29">
        <f>IFERROR(data!AF41/data!$AN41," ")</f>
        <v>0.25</v>
      </c>
      <c r="S43" s="30">
        <f>IFERROR(data!AG41/data!$AN41," ")</f>
        <v>0.25</v>
      </c>
      <c r="T43" s="25">
        <f t="shared" si="4"/>
        <v>0.5</v>
      </c>
      <c r="U43" s="29">
        <f>IFERROR(data!AH41/data!$AO41," ")</f>
        <v>0.2857142857142857</v>
      </c>
      <c r="V43" s="30">
        <f>IFERROR(data!AI41/data!$AO41," ")</f>
        <v>0.7142857142857143</v>
      </c>
      <c r="W43" s="26">
        <f t="shared" si="5"/>
        <v>1</v>
      </c>
      <c r="X43" s="32">
        <f>data!AP41</f>
        <v>11</v>
      </c>
      <c r="Y43" s="29">
        <f>IFERROR(data!AS41/data!$BA41," ")</f>
        <v>0.33333333333333331</v>
      </c>
      <c r="Z43" s="30">
        <f>IFERROR(data!AT41/data!$BA41," ")</f>
        <v>0.66666666666666663</v>
      </c>
      <c r="AA43" s="25">
        <f t="shared" si="6"/>
        <v>1</v>
      </c>
      <c r="AB43" s="29">
        <f>IFERROR(data!AU41/data!$BB41," ")</f>
        <v>0</v>
      </c>
      <c r="AC43" s="30">
        <f>IFERROR(data!AV41/data!$BB41," ")</f>
        <v>1</v>
      </c>
      <c r="AD43" s="26">
        <f t="shared" si="7"/>
        <v>1</v>
      </c>
      <c r="AE43" s="32">
        <f>data!BC41</f>
        <v>5</v>
      </c>
      <c r="AF43" s="29">
        <f>IFERROR(data!BF41/data!$BN41," ")</f>
        <v>0</v>
      </c>
      <c r="AG43" s="30">
        <f>IFERROR(data!BG41/data!$BN41," ")</f>
        <v>0.5</v>
      </c>
      <c r="AH43" s="25">
        <f t="shared" si="8"/>
        <v>0.5</v>
      </c>
      <c r="AI43" s="29">
        <f>IFERROR(data!BH41/data!$BO41," ")</f>
        <v>0</v>
      </c>
      <c r="AJ43" s="30">
        <f>IFERROR(data!BI41/data!$BO41," ")</f>
        <v>0.75</v>
      </c>
      <c r="AK43" s="26">
        <f t="shared" si="9"/>
        <v>0.75</v>
      </c>
      <c r="AL43" s="32">
        <f>data!BP41</f>
        <v>6</v>
      </c>
    </row>
    <row r="44" spans="1:38" s="34" customFormat="1" x14ac:dyDescent="0.25">
      <c r="A44" s="27"/>
      <c r="B44" s="28"/>
      <c r="C44" s="28" t="s">
        <v>45</v>
      </c>
      <c r="D44" s="29">
        <f>IFERROR(data!F42/data!N42," ")</f>
        <v>0.12962962962962962</v>
      </c>
      <c r="E44" s="30">
        <f>IFERROR(data!G42/data!N42," ")</f>
        <v>0.53703703703703709</v>
      </c>
      <c r="F44" s="25">
        <f t="shared" si="0"/>
        <v>0.66666666666666674</v>
      </c>
      <c r="G44" s="29">
        <f>IFERROR(data!H42/data!O42," ")</f>
        <v>5.5555555555555552E-2</v>
      </c>
      <c r="H44" s="30">
        <f>IFERROR(data!I42/data!O42," ")</f>
        <v>0.75</v>
      </c>
      <c r="I44" s="25">
        <f t="shared" si="1"/>
        <v>0.80555555555555558</v>
      </c>
      <c r="J44" s="32">
        <f>data!P42</f>
        <v>90</v>
      </c>
      <c r="K44" s="29">
        <f>IFERROR(data!S42/data!AA42," ")</f>
        <v>0.22641509433962265</v>
      </c>
      <c r="L44" s="30">
        <f>IFERROR(data!T42/data!AA42," ")</f>
        <v>0.52830188679245282</v>
      </c>
      <c r="M44" s="25">
        <f t="shared" si="2"/>
        <v>0.75471698113207553</v>
      </c>
      <c r="N44" s="29">
        <f>IFERROR(data!U42/data!AB42," ")</f>
        <v>9.5238095238095233E-2</v>
      </c>
      <c r="O44" s="30">
        <f>IFERROR(data!V42/data!AB42," ")</f>
        <v>0.6428571428571429</v>
      </c>
      <c r="P44" s="25">
        <f t="shared" si="3"/>
        <v>0.73809523809523814</v>
      </c>
      <c r="Q44" s="32">
        <f>data!AC42</f>
        <v>95</v>
      </c>
      <c r="R44" s="29">
        <f>IFERROR(data!AF42/data!$AN42," ")</f>
        <v>0.16071428571428573</v>
      </c>
      <c r="S44" s="30">
        <f>IFERROR(data!AG42/data!$AN42," ")</f>
        <v>0.39285714285714285</v>
      </c>
      <c r="T44" s="25">
        <f t="shared" si="4"/>
        <v>0.5535714285714286</v>
      </c>
      <c r="U44" s="29">
        <f>IFERROR(data!AH42/data!$AO42," ")</f>
        <v>6.8965517241379309E-2</v>
      </c>
      <c r="V44" s="30">
        <f>IFERROR(data!AI42/data!$AO42," ")</f>
        <v>0.68965517241379315</v>
      </c>
      <c r="W44" s="25">
        <f t="shared" si="5"/>
        <v>0.75862068965517249</v>
      </c>
      <c r="X44" s="32">
        <f>data!AP42</f>
        <v>85</v>
      </c>
      <c r="Y44" s="29">
        <f>IFERROR(data!AS42/data!$BA42," ")</f>
        <v>8.3333333333333329E-2</v>
      </c>
      <c r="Z44" s="30">
        <f>IFERROR(data!AT42/data!$BA42," ")</f>
        <v>0.5625</v>
      </c>
      <c r="AA44" s="25">
        <f t="shared" si="6"/>
        <v>0.64583333333333337</v>
      </c>
      <c r="AB44" s="29">
        <f>IFERROR(data!AU42/data!$BB42," ")</f>
        <v>3.8461538461538464E-2</v>
      </c>
      <c r="AC44" s="30">
        <f>IFERROR(data!AV42/data!$BB42," ")</f>
        <v>0.73076923076923073</v>
      </c>
      <c r="AD44" s="25">
        <f t="shared" si="7"/>
        <v>0.76923076923076916</v>
      </c>
      <c r="AE44" s="32">
        <f>data!BC42</f>
        <v>74</v>
      </c>
      <c r="AF44" s="29">
        <f>IFERROR(data!BF42/data!$BN42," ")</f>
        <v>0.14545454545454545</v>
      </c>
      <c r="AG44" s="30">
        <f>IFERROR(data!BG42/data!$BN42," ")</f>
        <v>0.50909090909090904</v>
      </c>
      <c r="AH44" s="25">
        <f t="shared" si="8"/>
        <v>0.65454545454545454</v>
      </c>
      <c r="AI44" s="29">
        <f>IFERROR(data!BH42/data!$BO42," ")</f>
        <v>0.10344827586206896</v>
      </c>
      <c r="AJ44" s="30">
        <f>IFERROR(data!BI42/data!$BO42," ")</f>
        <v>0.75862068965517238</v>
      </c>
      <c r="AK44" s="25">
        <f t="shared" si="9"/>
        <v>0.86206896551724133</v>
      </c>
      <c r="AL44" s="32">
        <f>data!BP42</f>
        <v>84</v>
      </c>
    </row>
    <row r="45" spans="1:38" s="34" customFormat="1" x14ac:dyDescent="0.25">
      <c r="A45" s="27"/>
      <c r="B45" s="28"/>
      <c r="C45" s="28" t="s">
        <v>46</v>
      </c>
      <c r="D45" s="29">
        <f>IFERROR(data!F43/data!N43," ")</f>
        <v>0.23076923076923078</v>
      </c>
      <c r="E45" s="30">
        <f>IFERROR(data!G43/data!N43," ")</f>
        <v>0.46153846153846156</v>
      </c>
      <c r="F45" s="25">
        <f t="shared" si="0"/>
        <v>0.69230769230769229</v>
      </c>
      <c r="G45" s="29">
        <f>IFERROR(data!H43/data!O43," ")</f>
        <v>0</v>
      </c>
      <c r="H45" s="30">
        <f>IFERROR(data!I43/data!O43," ")</f>
        <v>0.7142857142857143</v>
      </c>
      <c r="I45" s="25">
        <f t="shared" si="1"/>
        <v>0.7142857142857143</v>
      </c>
      <c r="J45" s="32">
        <f>data!P43</f>
        <v>55</v>
      </c>
      <c r="K45" s="29">
        <f>IFERROR(data!S43/data!AA43," ")</f>
        <v>0.13793103448275862</v>
      </c>
      <c r="L45" s="30">
        <f>IFERROR(data!T43/data!AA43," ")</f>
        <v>0.65517241379310343</v>
      </c>
      <c r="M45" s="25">
        <f t="shared" si="2"/>
        <v>0.7931034482758621</v>
      </c>
      <c r="N45" s="29">
        <f>IFERROR(data!U43/data!AB43," ")</f>
        <v>2.4390243902439025E-2</v>
      </c>
      <c r="O45" s="30">
        <f>IFERROR(data!V43/data!AB43," ")</f>
        <v>0.87804878048780488</v>
      </c>
      <c r="P45" s="25">
        <f t="shared" si="3"/>
        <v>0.90243902439024393</v>
      </c>
      <c r="Q45" s="32">
        <f>data!AC43</f>
        <v>70</v>
      </c>
      <c r="R45" s="29">
        <f>IFERROR(data!AF43/data!$AN43," ")</f>
        <v>6.6666666666666666E-2</v>
      </c>
      <c r="S45" s="30">
        <f>IFERROR(data!AG43/data!$AN43," ")</f>
        <v>0.6</v>
      </c>
      <c r="T45" s="25">
        <f t="shared" si="4"/>
        <v>0.66666666666666663</v>
      </c>
      <c r="U45" s="29">
        <f>IFERROR(data!AH43/data!$AO43," ")</f>
        <v>8.6206896551724144E-2</v>
      </c>
      <c r="V45" s="30">
        <f>IFERROR(data!AI43/data!$AO43," ")</f>
        <v>0.68965517241379315</v>
      </c>
      <c r="W45" s="25">
        <f t="shared" si="5"/>
        <v>0.77586206896551735</v>
      </c>
      <c r="X45" s="32">
        <f>data!AP43</f>
        <v>88</v>
      </c>
      <c r="Y45" s="29">
        <f>IFERROR(data!AS43/data!$BA43," ")</f>
        <v>6.25E-2</v>
      </c>
      <c r="Z45" s="30">
        <f>IFERROR(data!AT43/data!$BA43," ")</f>
        <v>0.6875</v>
      </c>
      <c r="AA45" s="25">
        <f t="shared" si="6"/>
        <v>0.75</v>
      </c>
      <c r="AB45" s="29">
        <f>IFERROR(data!AU43/data!$BB43," ")</f>
        <v>2.1276595744680851E-2</v>
      </c>
      <c r="AC45" s="30">
        <f>IFERROR(data!AV43/data!$BB43," ")</f>
        <v>0.80851063829787229</v>
      </c>
      <c r="AD45" s="25">
        <f t="shared" si="7"/>
        <v>0.82978723404255317</v>
      </c>
      <c r="AE45" s="32">
        <f>data!BC43</f>
        <v>63</v>
      </c>
      <c r="AF45" s="29">
        <f>IFERROR(data!BF43/data!$BN43," ")</f>
        <v>0.14285714285714285</v>
      </c>
      <c r="AG45" s="30">
        <f>IFERROR(data!BG43/data!$BN43," ")</f>
        <v>0.6428571428571429</v>
      </c>
      <c r="AH45" s="25">
        <f t="shared" si="8"/>
        <v>0.78571428571428581</v>
      </c>
      <c r="AI45" s="29">
        <f>IFERROR(data!BH43/data!$BO43," ")</f>
        <v>0</v>
      </c>
      <c r="AJ45" s="30">
        <f>IFERROR(data!BI43/data!$BO43," ")</f>
        <v>0.78787878787878785</v>
      </c>
      <c r="AK45" s="25">
        <f t="shared" si="9"/>
        <v>0.78787878787878785</v>
      </c>
      <c r="AL45" s="32">
        <f>data!BP43</f>
        <v>47</v>
      </c>
    </row>
    <row r="46" spans="1:38" s="34" customFormat="1" x14ac:dyDescent="0.25">
      <c r="A46" s="27"/>
      <c r="B46" s="28"/>
      <c r="C46" s="28" t="s">
        <v>47</v>
      </c>
      <c r="D46" s="29">
        <f>IFERROR(data!F44/data!N44," ")</f>
        <v>0</v>
      </c>
      <c r="E46" s="30">
        <f>IFERROR(data!G44/data!N44," ")</f>
        <v>0.66666666666666663</v>
      </c>
      <c r="F46" s="25">
        <f t="shared" si="0"/>
        <v>0.66666666666666663</v>
      </c>
      <c r="G46" s="29">
        <f>IFERROR(data!H44/data!O44," ")</f>
        <v>0</v>
      </c>
      <c r="H46" s="30">
        <f>IFERROR(data!I44/data!O44," ")</f>
        <v>1</v>
      </c>
      <c r="I46" s="26">
        <f t="shared" si="1"/>
        <v>1</v>
      </c>
      <c r="J46" s="32">
        <f>data!P44</f>
        <v>8</v>
      </c>
      <c r="K46" s="29">
        <f>IFERROR(data!S44/data!AA44," ")</f>
        <v>0.33333333333333331</v>
      </c>
      <c r="L46" s="30">
        <f>IFERROR(data!T44/data!AA44," ")</f>
        <v>0.33333333333333331</v>
      </c>
      <c r="M46" s="25">
        <f t="shared" si="2"/>
        <v>0.66666666666666663</v>
      </c>
      <c r="N46" s="29">
        <f>IFERROR(data!U44/data!AB44," ")</f>
        <v>0.5</v>
      </c>
      <c r="O46" s="30">
        <f>IFERROR(data!V44/data!AB44," ")</f>
        <v>0.5</v>
      </c>
      <c r="P46" s="26">
        <f t="shared" si="3"/>
        <v>1</v>
      </c>
      <c r="Q46" s="32">
        <f>data!AC44</f>
        <v>8</v>
      </c>
      <c r="R46" s="29">
        <f>IFERROR(data!AF44/data!$AN44," ")</f>
        <v>0.2</v>
      </c>
      <c r="S46" s="30">
        <f>IFERROR(data!AG44/data!$AN44," ")</f>
        <v>0.4</v>
      </c>
      <c r="T46" s="25">
        <f t="shared" si="4"/>
        <v>0.60000000000000009</v>
      </c>
      <c r="U46" s="29">
        <f>IFERROR(data!AH44/data!$AO44," ")</f>
        <v>0</v>
      </c>
      <c r="V46" s="30">
        <f>IFERROR(data!AI44/data!$AO44," ")</f>
        <v>1</v>
      </c>
      <c r="W46" s="26">
        <f t="shared" si="5"/>
        <v>1</v>
      </c>
      <c r="X46" s="32">
        <f>data!AP44</f>
        <v>9</v>
      </c>
      <c r="Y46" s="29">
        <f>IFERROR(data!AS44/data!$BA44," ")</f>
        <v>0.5</v>
      </c>
      <c r="Z46" s="30">
        <f>IFERROR(data!AT44/data!$BA44," ")</f>
        <v>0.5</v>
      </c>
      <c r="AA46" s="25">
        <f t="shared" si="6"/>
        <v>1</v>
      </c>
      <c r="AB46" s="29">
        <f>IFERROR(data!AU44/data!$BB44," ")</f>
        <v>0</v>
      </c>
      <c r="AC46" s="30">
        <f>IFERROR(data!AV44/data!$BB44," ")</f>
        <v>1</v>
      </c>
      <c r="AD46" s="26">
        <f t="shared" si="7"/>
        <v>1</v>
      </c>
      <c r="AE46" s="32">
        <f>data!BC44</f>
        <v>6</v>
      </c>
      <c r="AF46" s="29">
        <f>IFERROR(data!BF44/data!$BN44," ")</f>
        <v>0</v>
      </c>
      <c r="AG46" s="30">
        <f>IFERROR(data!BG44/data!$BN44," ")</f>
        <v>0.5</v>
      </c>
      <c r="AH46" s="25">
        <f t="shared" si="8"/>
        <v>0.5</v>
      </c>
      <c r="AI46" s="29">
        <f>IFERROR(data!BH44/data!$BO44," ")</f>
        <v>0</v>
      </c>
      <c r="AJ46" s="30">
        <f>IFERROR(data!BI44/data!$BO44," ")</f>
        <v>1</v>
      </c>
      <c r="AK46" s="26">
        <f t="shared" si="9"/>
        <v>1</v>
      </c>
      <c r="AL46" s="32">
        <f>data!BP44</f>
        <v>7</v>
      </c>
    </row>
    <row r="47" spans="1:38" s="34" customFormat="1" x14ac:dyDescent="0.25">
      <c r="A47" s="27"/>
      <c r="B47" s="65"/>
      <c r="C47" s="65" t="s">
        <v>90</v>
      </c>
      <c r="D47" s="66">
        <f>IFERROR(data!F45/data!N45," ")</f>
        <v>0.13698630136986301</v>
      </c>
      <c r="E47" s="67">
        <f>IFERROR(data!G45/data!N45," ")</f>
        <v>0.54794520547945202</v>
      </c>
      <c r="F47" s="68">
        <f t="shared" si="0"/>
        <v>0.68493150684931503</v>
      </c>
      <c r="G47" s="66">
        <f>IFERROR(data!H45/data!O45," ")</f>
        <v>4.6511627906976744E-2</v>
      </c>
      <c r="H47" s="67">
        <f>IFERROR(data!I45/data!O45," ")</f>
        <v>0.72093023255813948</v>
      </c>
      <c r="I47" s="68">
        <f t="shared" si="1"/>
        <v>0.7674418604651162</v>
      </c>
      <c r="J47" s="71">
        <f>data!P45</f>
        <v>159</v>
      </c>
      <c r="K47" s="66">
        <f>IFERROR(data!S45/data!AA45," ")</f>
        <v>0.2</v>
      </c>
      <c r="L47" s="67">
        <f>IFERROR(data!T45/data!AA45," ")</f>
        <v>0.55789473684210522</v>
      </c>
      <c r="M47" s="68">
        <f t="shared" si="2"/>
        <v>0.75789473684210518</v>
      </c>
      <c r="N47" s="66">
        <f>IFERROR(data!U45/data!AB45," ")</f>
        <v>8.1395348837209308E-2</v>
      </c>
      <c r="O47" s="67">
        <f>IFERROR(data!V45/data!AB45," ")</f>
        <v>0.7441860465116279</v>
      </c>
      <c r="P47" s="68">
        <f t="shared" si="3"/>
        <v>0.82558139534883723</v>
      </c>
      <c r="Q47" s="71">
        <f>data!AC45</f>
        <v>181</v>
      </c>
      <c r="R47" s="66">
        <f>IFERROR(data!AF45/data!$AN45," ")</f>
        <v>0.1368421052631579</v>
      </c>
      <c r="S47" s="67">
        <f>IFERROR(data!AG45/data!$AN45," ")</f>
        <v>0.45263157894736844</v>
      </c>
      <c r="T47" s="68">
        <f t="shared" si="4"/>
        <v>0.58947368421052637</v>
      </c>
      <c r="U47" s="66">
        <f>IFERROR(data!AH45/data!$AO45," ")</f>
        <v>9.1836734693877556E-2</v>
      </c>
      <c r="V47" s="67">
        <f>IFERROR(data!AI45/data!$AO45," ")</f>
        <v>0.70408163265306123</v>
      </c>
      <c r="W47" s="68">
        <f t="shared" si="5"/>
        <v>0.79591836734693877</v>
      </c>
      <c r="X47" s="71">
        <f>data!AP45</f>
        <v>193</v>
      </c>
      <c r="Y47" s="66">
        <f>IFERROR(data!AS45/data!$BA45," ")</f>
        <v>0.10144927536231885</v>
      </c>
      <c r="Z47" s="67">
        <f>IFERROR(data!AT45/data!$BA45," ")</f>
        <v>0.59420289855072461</v>
      </c>
      <c r="AA47" s="68">
        <f t="shared" si="6"/>
        <v>0.69565217391304346</v>
      </c>
      <c r="AB47" s="66">
        <f>IFERROR(data!AU45/data!$BB45," ")</f>
        <v>2.5316455696202531E-2</v>
      </c>
      <c r="AC47" s="67">
        <f>IFERROR(data!AV45/data!$BB45," ")</f>
        <v>0.79746835443037978</v>
      </c>
      <c r="AD47" s="68">
        <f t="shared" si="7"/>
        <v>0.82278481012658233</v>
      </c>
      <c r="AE47" s="71">
        <f>data!BC45</f>
        <v>148</v>
      </c>
      <c r="AF47" s="66">
        <f>IFERROR(data!BF45/data!$BN45," ")</f>
        <v>0.13698630136986301</v>
      </c>
      <c r="AG47" s="67">
        <f>IFERROR(data!BG45/data!$BN45," ")</f>
        <v>0.53424657534246578</v>
      </c>
      <c r="AH47" s="68">
        <f t="shared" si="8"/>
        <v>0.67123287671232879</v>
      </c>
      <c r="AI47" s="66">
        <f>IFERROR(data!BH45/data!$BO45," ")</f>
        <v>4.2253521126760563E-2</v>
      </c>
      <c r="AJ47" s="67">
        <f>IFERROR(data!BI45/data!$BO45," ")</f>
        <v>0.78873239436619713</v>
      </c>
      <c r="AK47" s="68">
        <f t="shared" si="9"/>
        <v>0.83098591549295775</v>
      </c>
      <c r="AL47" s="71">
        <f>data!BP45</f>
        <v>144</v>
      </c>
    </row>
    <row r="48" spans="1:38" s="34" customFormat="1" x14ac:dyDescent="0.25">
      <c r="A48" s="27"/>
      <c r="B48" s="28" t="s">
        <v>50</v>
      </c>
      <c r="C48" s="28" t="s">
        <v>50</v>
      </c>
      <c r="D48" s="29">
        <f>IFERROR(data!F46/data!N46," ")</f>
        <v>0</v>
      </c>
      <c r="E48" s="30">
        <f>IFERROR(data!G46/data!N46," ")</f>
        <v>0</v>
      </c>
      <c r="F48" s="25">
        <f t="shared" si="0"/>
        <v>0</v>
      </c>
      <c r="G48" s="29" t="str">
        <f>IFERROR(data!H46/data!O46," ")</f>
        <v xml:space="preserve"> </v>
      </c>
      <c r="H48" s="30" t="str">
        <f>IFERROR(data!I46/data!O46," ")</f>
        <v xml:space="preserve"> </v>
      </c>
      <c r="I48" s="40" t="str">
        <f t="shared" si="1"/>
        <v xml:space="preserve"> </v>
      </c>
      <c r="J48" s="32">
        <f>data!P46</f>
        <v>1</v>
      </c>
      <c r="K48" s="29" t="str">
        <f>IFERROR(data!S46/data!AA46," ")</f>
        <v xml:space="preserve"> </v>
      </c>
      <c r="L48" s="30" t="str">
        <f>IFERROR(data!T46/data!AA46," ")</f>
        <v xml:space="preserve"> </v>
      </c>
      <c r="M48" s="25" t="str">
        <f t="shared" si="2"/>
        <v xml:space="preserve"> </v>
      </c>
      <c r="N48" s="29" t="str">
        <f>IFERROR(data!U46/data!AB46," ")</f>
        <v xml:space="preserve"> </v>
      </c>
      <c r="O48" s="30" t="str">
        <f>IFERROR(data!V46/data!AB46," ")</f>
        <v xml:space="preserve"> </v>
      </c>
      <c r="P48" s="40" t="str">
        <f t="shared" si="3"/>
        <v xml:space="preserve"> </v>
      </c>
      <c r="Q48" s="32">
        <f>data!AC46</f>
        <v>0</v>
      </c>
      <c r="R48" s="29">
        <f>IFERROR(data!AF46/data!$AN46," ")</f>
        <v>0</v>
      </c>
      <c r="S48" s="30">
        <f>IFERROR(data!AG46/data!$AN46," ")</f>
        <v>0</v>
      </c>
      <c r="T48" s="25">
        <f t="shared" si="4"/>
        <v>0</v>
      </c>
      <c r="U48" s="29">
        <f>IFERROR(data!AH46/data!$AO46," ")</f>
        <v>0</v>
      </c>
      <c r="V48" s="30">
        <f>IFERROR(data!AI46/data!$AO46," ")</f>
        <v>0.5</v>
      </c>
      <c r="W48" s="40">
        <f t="shared" si="5"/>
        <v>0.5</v>
      </c>
      <c r="X48" s="32">
        <f>data!AP46</f>
        <v>3</v>
      </c>
      <c r="Y48" s="29">
        <f>IFERROR(data!AS46/data!$BA46," ")</f>
        <v>0.5</v>
      </c>
      <c r="Z48" s="30">
        <f>IFERROR(data!AT46/data!$BA46," ")</f>
        <v>0.5</v>
      </c>
      <c r="AA48" s="25">
        <f t="shared" si="6"/>
        <v>1</v>
      </c>
      <c r="AB48" s="29" t="str">
        <f>IFERROR(data!AU46/data!$BB46," ")</f>
        <v xml:space="preserve"> </v>
      </c>
      <c r="AC48" s="30" t="str">
        <f>IFERROR(data!AV46/data!$BB46," ")</f>
        <v xml:space="preserve"> </v>
      </c>
      <c r="AD48" s="40" t="str">
        <f t="shared" si="7"/>
        <v xml:space="preserve"> </v>
      </c>
      <c r="AE48" s="32">
        <f>data!BC46</f>
        <v>2</v>
      </c>
      <c r="AF48" s="29">
        <f>IFERROR(data!BF46/data!$BN46," ")</f>
        <v>0</v>
      </c>
      <c r="AG48" s="30">
        <f>IFERROR(data!BG46/data!$BN46," ")</f>
        <v>1</v>
      </c>
      <c r="AH48" s="25">
        <f t="shared" si="8"/>
        <v>1</v>
      </c>
      <c r="AI48" s="29">
        <f>IFERROR(data!BH46/data!$BO46," ")</f>
        <v>1</v>
      </c>
      <c r="AJ48" s="30">
        <f>IFERROR(data!BI46/data!$BO46," ")</f>
        <v>0</v>
      </c>
      <c r="AK48" s="40">
        <f t="shared" si="9"/>
        <v>1</v>
      </c>
      <c r="AL48" s="32">
        <f>data!BP46</f>
        <v>2</v>
      </c>
    </row>
    <row r="49" spans="1:38" s="34" customFormat="1" x14ac:dyDescent="0.25">
      <c r="A49" s="27"/>
      <c r="B49" s="42" t="s">
        <v>51</v>
      </c>
      <c r="C49" s="42" t="s">
        <v>51</v>
      </c>
      <c r="D49" s="100" t="str">
        <f>IFERROR(data!F47/data!N47," ")</f>
        <v xml:space="preserve"> </v>
      </c>
      <c r="E49" s="101" t="str">
        <f>IFERROR(data!G47/data!N47," ")</f>
        <v xml:space="preserve"> </v>
      </c>
      <c r="F49" s="55" t="str">
        <f t="shared" si="0"/>
        <v xml:space="preserve"> </v>
      </c>
      <c r="G49" s="100">
        <f>IFERROR(data!H47/data!O47," ")</f>
        <v>0</v>
      </c>
      <c r="H49" s="101">
        <f>IFERROR(data!I47/data!O47," ")</f>
        <v>0.33333333333333331</v>
      </c>
      <c r="I49" s="102">
        <f t="shared" si="1"/>
        <v>0.33333333333333331</v>
      </c>
      <c r="J49" s="103">
        <f>data!P47</f>
        <v>3</v>
      </c>
      <c r="K49" s="100">
        <f>IFERROR(data!S47/data!AA47," ")</f>
        <v>0</v>
      </c>
      <c r="L49" s="101">
        <f>IFERROR(data!T47/data!AA47," ")</f>
        <v>1</v>
      </c>
      <c r="M49" s="55">
        <f t="shared" si="2"/>
        <v>1</v>
      </c>
      <c r="N49" s="100">
        <f>IFERROR(data!U47/data!AB47," ")</f>
        <v>0.5</v>
      </c>
      <c r="O49" s="101">
        <f>IFERROR(data!V47/data!AB47," ")</f>
        <v>0.5</v>
      </c>
      <c r="P49" s="102">
        <f t="shared" si="3"/>
        <v>1</v>
      </c>
      <c r="Q49" s="103">
        <f>data!AC47</f>
        <v>3</v>
      </c>
      <c r="R49" s="100">
        <f>IFERROR(data!AF47/data!$AN47," ")</f>
        <v>0</v>
      </c>
      <c r="S49" s="101">
        <f>IFERROR(data!AG47/data!$AN47," ")</f>
        <v>1</v>
      </c>
      <c r="T49" s="55">
        <f t="shared" si="4"/>
        <v>1</v>
      </c>
      <c r="U49" s="100">
        <f>IFERROR(data!AH47/data!$AO47," ")</f>
        <v>0</v>
      </c>
      <c r="V49" s="101">
        <f>IFERROR(data!AI47/data!$AO47," ")</f>
        <v>1</v>
      </c>
      <c r="W49" s="102">
        <f t="shared" si="5"/>
        <v>1</v>
      </c>
      <c r="X49" s="103">
        <f>data!AP47</f>
        <v>2</v>
      </c>
      <c r="Y49" s="100" t="str">
        <f>IFERROR(data!AS47/data!$BA47," ")</f>
        <v xml:space="preserve"> </v>
      </c>
      <c r="Z49" s="101" t="str">
        <f>IFERROR(data!AT47/data!$BA47," ")</f>
        <v xml:space="preserve"> </v>
      </c>
      <c r="AA49" s="55" t="str">
        <f t="shared" si="6"/>
        <v xml:space="preserve"> </v>
      </c>
      <c r="AB49" s="100">
        <f>IFERROR(data!AU47/data!$BB47," ")</f>
        <v>0</v>
      </c>
      <c r="AC49" s="101">
        <f>IFERROR(data!AV47/data!$BB47," ")</f>
        <v>1</v>
      </c>
      <c r="AD49" s="102">
        <f t="shared" si="7"/>
        <v>1</v>
      </c>
      <c r="AE49" s="103">
        <f>data!BC47</f>
        <v>3</v>
      </c>
      <c r="AF49" s="100">
        <f>IFERROR(data!BF47/data!$BN47," ")</f>
        <v>0</v>
      </c>
      <c r="AG49" s="101">
        <f>IFERROR(data!BG47/data!$BN47," ")</f>
        <v>1</v>
      </c>
      <c r="AH49" s="55">
        <f t="shared" si="8"/>
        <v>1</v>
      </c>
      <c r="AI49" s="100">
        <f>IFERROR(data!BH47/data!$BO47," ")</f>
        <v>0</v>
      </c>
      <c r="AJ49" s="101">
        <f>IFERROR(data!BI47/data!$BO47," ")</f>
        <v>1</v>
      </c>
      <c r="AK49" s="102">
        <f t="shared" si="9"/>
        <v>1</v>
      </c>
      <c r="AL49" s="103">
        <f>data!BP47</f>
        <v>3</v>
      </c>
    </row>
    <row r="50" spans="1:38" s="34" customFormat="1" x14ac:dyDescent="0.25">
      <c r="A50" s="27"/>
      <c r="B50" s="42" t="s">
        <v>21</v>
      </c>
      <c r="C50" s="42" t="s">
        <v>21</v>
      </c>
      <c r="D50" s="100">
        <f>IFERROR(data!F48/data!N48," ")</f>
        <v>0.5</v>
      </c>
      <c r="E50" s="101">
        <f>IFERROR(data!G48/data!N48," ")</f>
        <v>0.5</v>
      </c>
      <c r="F50" s="55">
        <f t="shared" si="0"/>
        <v>1</v>
      </c>
      <c r="G50" s="100">
        <f>IFERROR(data!H48/data!O48," ")</f>
        <v>0.33333333333333331</v>
      </c>
      <c r="H50" s="101">
        <f>IFERROR(data!I48/data!O48," ")</f>
        <v>0.33333333333333331</v>
      </c>
      <c r="I50" s="55">
        <f t="shared" si="1"/>
        <v>0.66666666666666663</v>
      </c>
      <c r="J50" s="103">
        <f>data!P48</f>
        <v>5</v>
      </c>
      <c r="K50" s="100">
        <f>IFERROR(data!S48/data!AA48," ")</f>
        <v>0</v>
      </c>
      <c r="L50" s="101">
        <f>IFERROR(data!T48/data!AA48," ")</f>
        <v>1</v>
      </c>
      <c r="M50" s="55">
        <f t="shared" si="2"/>
        <v>1</v>
      </c>
      <c r="N50" s="100">
        <f>IFERROR(data!U48/data!AB48," ")</f>
        <v>0</v>
      </c>
      <c r="O50" s="101">
        <f>IFERROR(data!V48/data!AB48," ")</f>
        <v>1</v>
      </c>
      <c r="P50" s="55">
        <f t="shared" si="3"/>
        <v>1</v>
      </c>
      <c r="Q50" s="103">
        <f>data!AC48</f>
        <v>2</v>
      </c>
      <c r="R50" s="100">
        <f>IFERROR(data!AF48/data!$AN48," ")</f>
        <v>0.33333333333333331</v>
      </c>
      <c r="S50" s="101">
        <f>IFERROR(data!AG48/data!$AN48," ")</f>
        <v>0.66666666666666663</v>
      </c>
      <c r="T50" s="55">
        <f t="shared" si="4"/>
        <v>1</v>
      </c>
      <c r="U50" s="100">
        <f>IFERROR(data!AH48/data!$AO48," ")</f>
        <v>0</v>
      </c>
      <c r="V50" s="101">
        <f>IFERROR(data!AI48/data!$AO48," ")</f>
        <v>0</v>
      </c>
      <c r="W50" s="55">
        <f t="shared" si="5"/>
        <v>0</v>
      </c>
      <c r="X50" s="103">
        <f>data!AP48</f>
        <v>4</v>
      </c>
      <c r="Y50" s="100">
        <f>IFERROR(data!AS48/data!$BA48," ")</f>
        <v>0</v>
      </c>
      <c r="Z50" s="101">
        <f>IFERROR(data!AT48/data!$BA48," ")</f>
        <v>0.5</v>
      </c>
      <c r="AA50" s="55">
        <f t="shared" si="6"/>
        <v>0.5</v>
      </c>
      <c r="AB50" s="100">
        <f>IFERROR(data!AU48/data!$BB48," ")</f>
        <v>0</v>
      </c>
      <c r="AC50" s="101">
        <f>IFERROR(data!AV48/data!$BB48," ")</f>
        <v>1</v>
      </c>
      <c r="AD50" s="55">
        <f t="shared" si="7"/>
        <v>1</v>
      </c>
      <c r="AE50" s="103">
        <f>data!BC48</f>
        <v>3</v>
      </c>
      <c r="AF50" s="100" t="str">
        <f>IFERROR(data!BF48/data!$BN48," ")</f>
        <v xml:space="preserve"> </v>
      </c>
      <c r="AG50" s="101" t="str">
        <f>IFERROR(data!BG48/data!$BN48," ")</f>
        <v xml:space="preserve"> </v>
      </c>
      <c r="AH50" s="55" t="str">
        <f t="shared" si="8"/>
        <v xml:space="preserve"> </v>
      </c>
      <c r="AI50" s="100">
        <f>IFERROR(data!BH48/data!$BO48," ")</f>
        <v>0</v>
      </c>
      <c r="AJ50" s="101">
        <f>IFERROR(data!BI48/data!$BO48," ")</f>
        <v>1</v>
      </c>
      <c r="AK50" s="55">
        <f t="shared" si="9"/>
        <v>1</v>
      </c>
      <c r="AL50" s="103">
        <f>data!BP48</f>
        <v>2</v>
      </c>
    </row>
    <row r="51" spans="1:38" s="34" customFormat="1" x14ac:dyDescent="0.25">
      <c r="A51" s="27"/>
      <c r="B51" s="28" t="s">
        <v>8</v>
      </c>
      <c r="C51" s="28" t="s">
        <v>127</v>
      </c>
      <c r="D51" s="29">
        <f>IFERROR(data!F49/data!N49," ")</f>
        <v>0.56725146198830412</v>
      </c>
      <c r="E51" s="30">
        <f>IFERROR(data!G49/data!N49," ")</f>
        <v>0.19883040935672514</v>
      </c>
      <c r="F51" s="25">
        <f t="shared" si="0"/>
        <v>0.76608187134502925</v>
      </c>
      <c r="G51" s="29">
        <f>IFERROR(data!H49/data!O49," ")</f>
        <v>0.42857142857142855</v>
      </c>
      <c r="H51" s="30">
        <f>IFERROR(data!I49/data!O49," ")</f>
        <v>0.42857142857142855</v>
      </c>
      <c r="I51" s="25">
        <f t="shared" si="1"/>
        <v>0.8571428571428571</v>
      </c>
      <c r="J51" s="32">
        <f>data!P49</f>
        <v>178</v>
      </c>
      <c r="K51" s="29">
        <f>IFERROR(data!S49/data!AA49," ")</f>
        <v>0.63636363636363635</v>
      </c>
      <c r="L51" s="30">
        <f>IFERROR(data!T49/data!AA49," ")</f>
        <v>0.20202020202020202</v>
      </c>
      <c r="M51" s="25">
        <f t="shared" si="2"/>
        <v>0.83838383838383834</v>
      </c>
      <c r="N51" s="29">
        <f>IFERROR(data!U49/data!AB49," ")</f>
        <v>0.44444444444444442</v>
      </c>
      <c r="O51" s="30">
        <f>IFERROR(data!V49/data!AB49," ")</f>
        <v>0.44444444444444442</v>
      </c>
      <c r="P51" s="25">
        <f t="shared" si="3"/>
        <v>0.88888888888888884</v>
      </c>
      <c r="Q51" s="32">
        <f>data!AC49</f>
        <v>207</v>
      </c>
      <c r="R51" s="29">
        <f>IFERROR(data!AF49/data!$AN49," ")</f>
        <v>0.43434343434343436</v>
      </c>
      <c r="S51" s="30">
        <f>IFERROR(data!AG49/data!$AN49," ")</f>
        <v>0.24242424242424243</v>
      </c>
      <c r="T51" s="25">
        <f t="shared" si="4"/>
        <v>0.6767676767676768</v>
      </c>
      <c r="U51" s="29">
        <f>IFERROR(data!AH49/data!$AO49," ")</f>
        <v>0.2857142857142857</v>
      </c>
      <c r="V51" s="30">
        <f>IFERROR(data!AI49/data!$AO49," ")</f>
        <v>0.32142857142857145</v>
      </c>
      <c r="W51" s="25">
        <f t="shared" si="5"/>
        <v>0.60714285714285721</v>
      </c>
      <c r="X51" s="32">
        <f>data!AP49</f>
        <v>127</v>
      </c>
      <c r="Y51" s="29">
        <f>IFERROR(data!AS49/data!$BA49," ")</f>
        <v>0.54867256637168138</v>
      </c>
      <c r="Z51" s="30">
        <f>IFERROR(data!AT49/data!$BA49," ")</f>
        <v>0.23893805309734514</v>
      </c>
      <c r="AA51" s="25">
        <f t="shared" si="6"/>
        <v>0.78761061946902655</v>
      </c>
      <c r="AB51" s="29">
        <f>IFERROR(data!AU49/data!$BB49," ")</f>
        <v>0.46666666666666667</v>
      </c>
      <c r="AC51" s="30">
        <f>IFERROR(data!AV49/data!$BB49," ")</f>
        <v>0.13333333333333333</v>
      </c>
      <c r="AD51" s="25">
        <f t="shared" si="7"/>
        <v>0.6</v>
      </c>
      <c r="AE51" s="32">
        <f>data!BC49</f>
        <v>128</v>
      </c>
      <c r="AF51" s="29">
        <f>IFERROR(data!BF49/data!$BN49," ")</f>
        <v>0.56198347107438018</v>
      </c>
      <c r="AG51" s="30">
        <f>IFERROR(data!BG49/data!$BN49," ")</f>
        <v>0.1487603305785124</v>
      </c>
      <c r="AH51" s="25">
        <f t="shared" si="8"/>
        <v>0.71074380165289264</v>
      </c>
      <c r="AI51" s="29">
        <f>IFERROR(data!BH49/data!$BO49," ")</f>
        <v>0.3</v>
      </c>
      <c r="AJ51" s="30">
        <f>IFERROR(data!BI49/data!$BO49," ")</f>
        <v>0.5</v>
      </c>
      <c r="AK51" s="25">
        <f t="shared" si="9"/>
        <v>0.8</v>
      </c>
      <c r="AL51" s="32">
        <f>data!BP49</f>
        <v>131</v>
      </c>
    </row>
    <row r="52" spans="1:38" s="34" customFormat="1" ht="15.75" thickBot="1" x14ac:dyDescent="0.3">
      <c r="A52" s="96" t="s">
        <v>102</v>
      </c>
      <c r="B52" s="97"/>
      <c r="C52" s="98"/>
      <c r="D52" s="59">
        <f>IFERROR(data!F50/data!N50," ")</f>
        <v>0.29855371900826444</v>
      </c>
      <c r="E52" s="60">
        <f>IFERROR(data!G50/data!N50," ")</f>
        <v>0.4762396694214876</v>
      </c>
      <c r="F52" s="43">
        <f t="shared" si="0"/>
        <v>0.77479338842975198</v>
      </c>
      <c r="G52" s="59">
        <f>IFERROR(data!H50/data!O50," ")</f>
        <v>0.10747663551401869</v>
      </c>
      <c r="H52" s="60">
        <f>IFERROR(data!I50/data!O50," ")</f>
        <v>0.67289719626168221</v>
      </c>
      <c r="I52" s="44">
        <f t="shared" si="1"/>
        <v>0.78037383177570085</v>
      </c>
      <c r="J52" s="73">
        <f>data!P50</f>
        <v>1396</v>
      </c>
      <c r="K52" s="59">
        <f>IFERROR(data!S50/data!AA50," ")</f>
        <v>0.32946145723336856</v>
      </c>
      <c r="L52" s="60">
        <f>IFERROR(data!T50/data!AA50," ")</f>
        <v>0.49313621964097148</v>
      </c>
      <c r="M52" s="43">
        <f t="shared" si="2"/>
        <v>0.82259767687434004</v>
      </c>
      <c r="N52" s="59">
        <f>IFERROR(data!U50/data!AB50," ")</f>
        <v>0.13302752293577982</v>
      </c>
      <c r="O52" s="60">
        <f>IFERROR(data!V50/data!AB50," ")</f>
        <v>0.68807339449541283</v>
      </c>
      <c r="P52" s="44">
        <f t="shared" si="3"/>
        <v>0.82110091743119262</v>
      </c>
      <c r="Q52" s="73">
        <f>data!AC50</f>
        <v>1383</v>
      </c>
      <c r="R52" s="59">
        <f>IFERROR(data!AF50/data!$AN50," ")</f>
        <v>0.21126760563380281</v>
      </c>
      <c r="S52" s="60">
        <f>IFERROR(data!AG50/data!$AN50," ")</f>
        <v>0.49679897567221509</v>
      </c>
      <c r="T52" s="43">
        <f t="shared" si="4"/>
        <v>0.70806658130601785</v>
      </c>
      <c r="U52" s="59">
        <f>IFERROR(data!AH50/data!$AO50," ")</f>
        <v>0.1013215859030837</v>
      </c>
      <c r="V52" s="60">
        <f>IFERROR(data!AI50/data!$AO50," ")</f>
        <v>0.68061674008810569</v>
      </c>
      <c r="W52" s="44">
        <f t="shared" si="5"/>
        <v>0.7819383259911894</v>
      </c>
      <c r="X52" s="73">
        <f>data!AP50</f>
        <v>1235</v>
      </c>
      <c r="Y52" s="59">
        <f>IFERROR(data!AS50/data!$BA50," ")</f>
        <v>0.25746799431009959</v>
      </c>
      <c r="Z52" s="60">
        <f>IFERROR(data!AT50/data!$BA50," ")</f>
        <v>0.50640113798008535</v>
      </c>
      <c r="AA52" s="43">
        <f t="shared" si="6"/>
        <v>0.76386913229018494</v>
      </c>
      <c r="AB52" s="59">
        <f>IFERROR(data!AU50/data!$BB50," ")</f>
        <v>7.9670329670329665E-2</v>
      </c>
      <c r="AC52" s="60">
        <f>IFERROR(data!AV50/data!$BB50," ")</f>
        <v>0.71703296703296704</v>
      </c>
      <c r="AD52" s="44">
        <f t="shared" si="7"/>
        <v>0.79670329670329676</v>
      </c>
      <c r="AE52" s="73">
        <f>data!BC50</f>
        <v>1067</v>
      </c>
      <c r="AF52" s="59">
        <f>IFERROR(data!BF50/data!$BN50," ")</f>
        <v>0.24393530997304583</v>
      </c>
      <c r="AG52" s="60">
        <f>IFERROR(data!BG50/data!$BN50," ")</f>
        <v>0.5</v>
      </c>
      <c r="AH52" s="43">
        <f t="shared" si="8"/>
        <v>0.7439353099730458</v>
      </c>
      <c r="AI52" s="59">
        <f>IFERROR(data!BH50/data!$BO50," ")</f>
        <v>9.0425531914893623E-2</v>
      </c>
      <c r="AJ52" s="60">
        <f>IFERROR(data!BI50/data!$BO50," ")</f>
        <v>0.72872340425531912</v>
      </c>
      <c r="AK52" s="44">
        <f t="shared" si="9"/>
        <v>0.81914893617021278</v>
      </c>
      <c r="AL52" s="73">
        <f>data!BP50</f>
        <v>1118</v>
      </c>
    </row>
    <row r="54" spans="1:38" x14ac:dyDescent="0.25">
      <c r="C54" t="s">
        <v>132</v>
      </c>
    </row>
    <row r="55" spans="1:38" x14ac:dyDescent="0.25">
      <c r="C55" s="39" t="s">
        <v>133</v>
      </c>
    </row>
    <row r="56" spans="1:38" x14ac:dyDescent="0.25">
      <c r="C56" s="39" t="s">
        <v>103</v>
      </c>
    </row>
  </sheetData>
  <pageMargins left="0.7" right="0.7" top="0.25" bottom="0" header="0.3" footer="0.3"/>
  <pageSetup orientation="portrait" r:id="rId1"/>
  <headerFooter>
    <oddFooter>&amp;L&amp;8OIRA &amp;D&amp;C&amp;8&amp;P&amp;R&amp;8&amp;F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3"/>
  <sheetViews>
    <sheetView showWhiteSpace="0" zoomScaleNormal="100" workbookViewId="0">
      <pane xSplit="3" ySplit="6" topLeftCell="D10" activePane="bottomRight" state="frozen"/>
      <selection activeCell="BR20" sqref="BR20"/>
      <selection pane="topRight" activeCell="BR20" sqref="BR20"/>
      <selection pane="bottomLeft" activeCell="BR20" sqref="BR20"/>
      <selection pane="bottomRight" activeCell="AF19" sqref="AF19:AL19"/>
    </sheetView>
  </sheetViews>
  <sheetFormatPr defaultRowHeight="15" x14ac:dyDescent="0.25"/>
  <cols>
    <col min="1" max="1" width="2.85546875" customWidth="1"/>
    <col min="2" max="2" width="11.5703125" customWidth="1"/>
    <col min="3" max="3" width="27.7109375" customWidth="1"/>
    <col min="4" max="5" width="7.28515625" customWidth="1"/>
    <col min="6" max="6" width="9.28515625" customWidth="1"/>
    <col min="7" max="8" width="7.28515625" customWidth="1"/>
    <col min="9" max="9" width="8.28515625" customWidth="1"/>
    <col min="10" max="10" width="6.140625" customWidth="1"/>
    <col min="11" max="12" width="7.28515625" customWidth="1"/>
    <col min="13" max="13" width="9.28515625" customWidth="1"/>
    <col min="14" max="15" width="7.28515625" customWidth="1"/>
    <col min="16" max="16" width="8.28515625" customWidth="1"/>
    <col min="17" max="17" width="6.140625" customWidth="1"/>
    <col min="18" max="19" width="7.28515625" customWidth="1"/>
    <col min="20" max="20" width="9.28515625" customWidth="1"/>
    <col min="21" max="22" width="7.28515625" customWidth="1"/>
    <col min="23" max="23" width="8.28515625" customWidth="1"/>
    <col min="24" max="24" width="6.140625" customWidth="1"/>
    <col min="25" max="26" width="7.28515625" customWidth="1"/>
    <col min="27" max="27" width="9.28515625" customWidth="1"/>
    <col min="28" max="29" width="7.28515625" customWidth="1"/>
    <col min="30" max="30" width="8.28515625" customWidth="1"/>
    <col min="31" max="31" width="6.140625" customWidth="1"/>
    <col min="32" max="33" width="7.28515625" customWidth="1"/>
    <col min="34" max="34" width="9.28515625" customWidth="1"/>
    <col min="35" max="36" width="7.28515625" customWidth="1"/>
    <col min="37" max="37" width="8.28515625" customWidth="1"/>
    <col min="38" max="38" width="6.140625" customWidth="1"/>
  </cols>
  <sheetData>
    <row r="1" spans="1:38" ht="18.75" customHeight="1" x14ac:dyDescent="0.3">
      <c r="C1" s="1" t="s">
        <v>91</v>
      </c>
    </row>
    <row r="2" spans="1:38" ht="19.5" customHeight="1" thickBot="1" x14ac:dyDescent="0.35">
      <c r="A2" s="2"/>
      <c r="B2" s="2"/>
      <c r="C2" s="2" t="s">
        <v>104</v>
      </c>
    </row>
    <row r="3" spans="1:38" x14ac:dyDescent="0.25">
      <c r="A3" s="3"/>
      <c r="B3" s="45"/>
      <c r="C3" s="4"/>
      <c r="D3" s="7" t="s">
        <v>130</v>
      </c>
      <c r="E3" s="5"/>
      <c r="F3" s="5"/>
      <c r="G3" s="5"/>
      <c r="H3" s="5"/>
      <c r="I3" s="5"/>
      <c r="J3" s="6"/>
      <c r="K3" s="7" t="s">
        <v>131</v>
      </c>
      <c r="L3" s="5"/>
      <c r="M3" s="5"/>
      <c r="N3" s="5"/>
      <c r="O3" s="5"/>
      <c r="P3" s="5"/>
      <c r="Q3" s="6"/>
      <c r="R3" s="7" t="s">
        <v>137</v>
      </c>
      <c r="S3" s="5"/>
      <c r="T3" s="5"/>
      <c r="U3" s="5"/>
      <c r="V3" s="5"/>
      <c r="W3" s="5"/>
      <c r="X3" s="6"/>
      <c r="Y3" s="7" t="s">
        <v>139</v>
      </c>
      <c r="Z3" s="5"/>
      <c r="AA3" s="5"/>
      <c r="AB3" s="5"/>
      <c r="AC3" s="5"/>
      <c r="AD3" s="5"/>
      <c r="AE3" s="6"/>
      <c r="AF3" s="7" t="s">
        <v>143</v>
      </c>
      <c r="AG3" s="5"/>
      <c r="AH3" s="5"/>
      <c r="AI3" s="5"/>
      <c r="AJ3" s="5"/>
      <c r="AK3" s="5"/>
      <c r="AL3" s="6"/>
    </row>
    <row r="4" spans="1:38" s="15" customFormat="1" ht="15" customHeight="1" x14ac:dyDescent="0.25">
      <c r="A4" s="8"/>
      <c r="B4" s="9"/>
      <c r="C4" s="9"/>
      <c r="D4" s="14" t="s">
        <v>93</v>
      </c>
      <c r="E4" s="11"/>
      <c r="F4" s="11"/>
      <c r="G4" s="11"/>
      <c r="H4" s="11"/>
      <c r="I4" s="12"/>
      <c r="J4" s="13" t="s">
        <v>94</v>
      </c>
      <c r="K4" s="14" t="s">
        <v>93</v>
      </c>
      <c r="L4" s="11"/>
      <c r="M4" s="11"/>
      <c r="N4" s="11"/>
      <c r="O4" s="11"/>
      <c r="P4" s="12"/>
      <c r="Q4" s="13" t="s">
        <v>94</v>
      </c>
      <c r="R4" s="14" t="s">
        <v>93</v>
      </c>
      <c r="S4" s="11"/>
      <c r="T4" s="11"/>
      <c r="U4" s="11"/>
      <c r="V4" s="11"/>
      <c r="W4" s="12"/>
      <c r="X4" s="13" t="s">
        <v>94</v>
      </c>
      <c r="Y4" s="14" t="s">
        <v>93</v>
      </c>
      <c r="Z4" s="11"/>
      <c r="AA4" s="11"/>
      <c r="AB4" s="11"/>
      <c r="AC4" s="11"/>
      <c r="AD4" s="12"/>
      <c r="AE4" s="13" t="s">
        <v>94</v>
      </c>
      <c r="AF4" s="14" t="s">
        <v>93</v>
      </c>
      <c r="AG4" s="11"/>
      <c r="AH4" s="11"/>
      <c r="AI4" s="11"/>
      <c r="AJ4" s="11"/>
      <c r="AK4" s="12"/>
      <c r="AL4" s="13" t="s">
        <v>94</v>
      </c>
    </row>
    <row r="5" spans="1:38" s="15" customFormat="1" ht="14.45" customHeight="1" x14ac:dyDescent="0.25">
      <c r="A5" s="8"/>
      <c r="B5" s="9"/>
      <c r="C5" s="9"/>
      <c r="D5" s="14" t="s">
        <v>95</v>
      </c>
      <c r="E5" s="11"/>
      <c r="F5" s="16"/>
      <c r="G5" s="10" t="s">
        <v>96</v>
      </c>
      <c r="H5" s="17"/>
      <c r="I5" s="16"/>
      <c r="J5" s="13" t="s">
        <v>97</v>
      </c>
      <c r="K5" s="14" t="s">
        <v>95</v>
      </c>
      <c r="L5" s="11"/>
      <c r="M5" s="16"/>
      <c r="N5" s="10" t="s">
        <v>96</v>
      </c>
      <c r="O5" s="17"/>
      <c r="P5" s="16"/>
      <c r="Q5" s="13" t="s">
        <v>97</v>
      </c>
      <c r="R5" s="14" t="s">
        <v>95</v>
      </c>
      <c r="S5" s="11"/>
      <c r="T5" s="16"/>
      <c r="U5" s="10" t="s">
        <v>96</v>
      </c>
      <c r="V5" s="17"/>
      <c r="W5" s="16"/>
      <c r="X5" s="13" t="s">
        <v>97</v>
      </c>
      <c r="Y5" s="14" t="s">
        <v>95</v>
      </c>
      <c r="Z5" s="11"/>
      <c r="AA5" s="16"/>
      <c r="AB5" s="10" t="s">
        <v>96</v>
      </c>
      <c r="AC5" s="17"/>
      <c r="AD5" s="16"/>
      <c r="AE5" s="13" t="s">
        <v>97</v>
      </c>
      <c r="AF5" s="14" t="s">
        <v>95</v>
      </c>
      <c r="AG5" s="11"/>
      <c r="AH5" s="16"/>
      <c r="AI5" s="10" t="s">
        <v>96</v>
      </c>
      <c r="AJ5" s="17"/>
      <c r="AK5" s="16"/>
      <c r="AL5" s="13" t="s">
        <v>97</v>
      </c>
    </row>
    <row r="6" spans="1:38" s="15" customFormat="1" ht="33.75" customHeight="1" thickBot="1" x14ac:dyDescent="0.3">
      <c r="A6" s="18"/>
      <c r="B6" s="19"/>
      <c r="C6" s="19"/>
      <c r="D6" s="24" t="s">
        <v>98</v>
      </c>
      <c r="E6" s="21" t="s">
        <v>99</v>
      </c>
      <c r="F6" s="22" t="s">
        <v>100</v>
      </c>
      <c r="G6" s="20" t="s">
        <v>98</v>
      </c>
      <c r="H6" s="21" t="s">
        <v>99</v>
      </c>
      <c r="I6" s="22" t="s">
        <v>100</v>
      </c>
      <c r="J6" s="23"/>
      <c r="K6" s="24" t="s">
        <v>98</v>
      </c>
      <c r="L6" s="21" t="s">
        <v>99</v>
      </c>
      <c r="M6" s="22" t="s">
        <v>100</v>
      </c>
      <c r="N6" s="20" t="s">
        <v>98</v>
      </c>
      <c r="O6" s="21" t="s">
        <v>99</v>
      </c>
      <c r="P6" s="22" t="s">
        <v>100</v>
      </c>
      <c r="Q6" s="23"/>
      <c r="R6" s="24" t="s">
        <v>98</v>
      </c>
      <c r="S6" s="21" t="s">
        <v>99</v>
      </c>
      <c r="T6" s="22" t="s">
        <v>100</v>
      </c>
      <c r="U6" s="20" t="s">
        <v>98</v>
      </c>
      <c r="V6" s="21" t="s">
        <v>99</v>
      </c>
      <c r="W6" s="22" t="s">
        <v>100</v>
      </c>
      <c r="X6" s="23"/>
      <c r="Y6" s="24" t="s">
        <v>98</v>
      </c>
      <c r="Z6" s="21" t="s">
        <v>99</v>
      </c>
      <c r="AA6" s="22" t="s">
        <v>100</v>
      </c>
      <c r="AB6" s="20" t="s">
        <v>98</v>
      </c>
      <c r="AC6" s="21" t="s">
        <v>99</v>
      </c>
      <c r="AD6" s="22" t="s">
        <v>100</v>
      </c>
      <c r="AE6" s="23"/>
      <c r="AF6" s="24" t="s">
        <v>98</v>
      </c>
      <c r="AG6" s="21" t="s">
        <v>99</v>
      </c>
      <c r="AH6" s="22" t="s">
        <v>100</v>
      </c>
      <c r="AI6" s="20" t="s">
        <v>98</v>
      </c>
      <c r="AJ6" s="21" t="s">
        <v>99</v>
      </c>
      <c r="AK6" s="22" t="s">
        <v>100</v>
      </c>
      <c r="AL6" s="23"/>
    </row>
    <row r="7" spans="1:38" s="34" customFormat="1" ht="15.75" thickTop="1" x14ac:dyDescent="0.25">
      <c r="A7" s="27" t="s">
        <v>105</v>
      </c>
      <c r="B7" s="28" t="s">
        <v>53</v>
      </c>
      <c r="C7" s="28" t="s">
        <v>54</v>
      </c>
      <c r="D7" s="33" t="str">
        <f>IFERROR(data!F51/data!N51," ")</f>
        <v xml:space="preserve"> </v>
      </c>
      <c r="E7" s="30" t="str">
        <f>IFERROR(data!G51/data!N51," ")</f>
        <v xml:space="preserve"> </v>
      </c>
      <c r="F7" s="25" t="str">
        <f>IFERROR(D7+E7," ")</f>
        <v xml:space="preserve"> </v>
      </c>
      <c r="G7" s="29" t="str">
        <f>IFERROR(data!H51/data!O51," ")</f>
        <v xml:space="preserve"> </v>
      </c>
      <c r="H7" s="31" t="str">
        <f>IFERROR(data!I51/data!O51," ")</f>
        <v xml:space="preserve"> </v>
      </c>
      <c r="I7" s="40" t="str">
        <f>IFERROR(G7+H7," ")</f>
        <v xml:space="preserve"> </v>
      </c>
      <c r="J7" s="47">
        <f>data!P51</f>
        <v>0</v>
      </c>
      <c r="K7" s="33" t="str">
        <f>IFERROR(data!S51/data!AA51," ")</f>
        <v xml:space="preserve"> </v>
      </c>
      <c r="L7" s="30" t="str">
        <f>IFERROR(data!T51/data!AA51," ")</f>
        <v xml:space="preserve"> </v>
      </c>
      <c r="M7" s="25" t="str">
        <f>IFERROR(K7+L7," ")</f>
        <v xml:space="preserve"> </v>
      </c>
      <c r="N7" s="29" t="str">
        <f>IFERROR(data!U51/data!AB51," ")</f>
        <v xml:space="preserve"> </v>
      </c>
      <c r="O7" s="31" t="str">
        <f>IFERROR(data!V51/data!AB51," ")</f>
        <v xml:space="preserve"> </v>
      </c>
      <c r="P7" s="40" t="str">
        <f>IFERROR(N7+O7," ")</f>
        <v xml:space="preserve"> </v>
      </c>
      <c r="Q7" s="47">
        <f>data!AC51</f>
        <v>0</v>
      </c>
      <c r="R7" s="33" t="str">
        <f>IFERROR(data!AF51/data!$AN51," ")</f>
        <v xml:space="preserve"> </v>
      </c>
      <c r="S7" s="30" t="str">
        <f>IFERROR(data!AG51/data!$AN51," ")</f>
        <v xml:space="preserve"> </v>
      </c>
      <c r="T7" s="25" t="str">
        <f>IFERROR(R7+S7," ")</f>
        <v xml:space="preserve"> </v>
      </c>
      <c r="U7" s="29" t="str">
        <f>IFERROR(data!AH51/data!$AO51," ")</f>
        <v xml:space="preserve"> </v>
      </c>
      <c r="V7" s="31" t="str">
        <f>IFERROR(data!AI51/data!$AO51," ")</f>
        <v xml:space="preserve"> </v>
      </c>
      <c r="W7" s="40" t="str">
        <f>IFERROR(U7+V7," ")</f>
        <v xml:space="preserve"> </v>
      </c>
      <c r="X7" s="47">
        <f>data!AP51</f>
        <v>0</v>
      </c>
      <c r="Y7" s="33">
        <f>IFERROR(data!AS51/data!$BA51," ")</f>
        <v>0.18181818181818182</v>
      </c>
      <c r="Z7" s="30">
        <f>IFERROR(data!AT51/data!$BA51," ")</f>
        <v>0.81818181818181823</v>
      </c>
      <c r="AA7" s="25">
        <f>IFERROR(Y7+Z7," ")</f>
        <v>1</v>
      </c>
      <c r="AB7" s="29" t="str">
        <f>IFERROR(data!AU51/data!$BB51," ")</f>
        <v xml:space="preserve"> </v>
      </c>
      <c r="AC7" s="31" t="str">
        <f>IFERROR(data!AV51/data!$BB51," ")</f>
        <v xml:space="preserve"> </v>
      </c>
      <c r="AD7" s="40" t="str">
        <f>IFERROR(AB7+AC7," ")</f>
        <v xml:space="preserve"> </v>
      </c>
      <c r="AE7" s="47">
        <f>data!BC51</f>
        <v>11</v>
      </c>
      <c r="AF7" s="29">
        <f>IFERROR(data!BF51/data!$BN51," ")</f>
        <v>0</v>
      </c>
      <c r="AG7" s="30">
        <f>IFERROR(data!BG51/data!$BN51," ")</f>
        <v>1</v>
      </c>
      <c r="AH7" s="25">
        <f>IFERROR(AF7+AG7," ")</f>
        <v>1</v>
      </c>
      <c r="AI7" s="29" t="str">
        <f>IFERROR(data!BH51/data!$BO51," ")</f>
        <v xml:space="preserve"> </v>
      </c>
      <c r="AJ7" s="30" t="str">
        <f>IFERROR(data!BI51/data!$BO51," ")</f>
        <v xml:space="preserve"> </v>
      </c>
      <c r="AK7" s="26" t="str">
        <f>IFERROR(AI7+AJ7," ")</f>
        <v xml:space="preserve"> </v>
      </c>
      <c r="AL7" s="32">
        <f>data!BP51</f>
        <v>11</v>
      </c>
    </row>
    <row r="8" spans="1:38" s="34" customFormat="1" x14ac:dyDescent="0.25">
      <c r="A8" s="27"/>
      <c r="B8" s="28"/>
      <c r="C8" s="28" t="s">
        <v>55</v>
      </c>
      <c r="D8" s="33" t="str">
        <f>IFERROR(data!F52/data!N52," ")</f>
        <v xml:space="preserve"> </v>
      </c>
      <c r="E8" s="30" t="str">
        <f>IFERROR(data!G52/data!N52," ")</f>
        <v xml:space="preserve"> </v>
      </c>
      <c r="F8" s="25" t="str">
        <f t="shared" ref="F8:F15" si="0">IFERROR(D8+E8," ")</f>
        <v xml:space="preserve"> </v>
      </c>
      <c r="G8" s="29" t="str">
        <f>IFERROR(data!H52/data!O52," ")</f>
        <v xml:space="preserve"> </v>
      </c>
      <c r="H8" s="31" t="str">
        <f>IFERROR(data!I52/data!O52," ")</f>
        <v xml:space="preserve"> </v>
      </c>
      <c r="I8" s="40" t="str">
        <f t="shared" ref="I8:I15" si="1">IFERROR(G8+H8," ")</f>
        <v xml:space="preserve"> </v>
      </c>
      <c r="J8" s="47">
        <f>data!P52</f>
        <v>0</v>
      </c>
      <c r="K8" s="33" t="str">
        <f>IFERROR(data!S52/data!AA52," ")</f>
        <v xml:space="preserve"> </v>
      </c>
      <c r="L8" s="30" t="str">
        <f>IFERROR(data!T52/data!AA52," ")</f>
        <v xml:space="preserve"> </v>
      </c>
      <c r="M8" s="25" t="str">
        <f t="shared" ref="M8:M15" si="2">IFERROR(K8+L8," ")</f>
        <v xml:space="preserve"> </v>
      </c>
      <c r="N8" s="29" t="str">
        <f>IFERROR(data!U52/data!AB52," ")</f>
        <v xml:space="preserve"> </v>
      </c>
      <c r="O8" s="31" t="str">
        <f>IFERROR(data!V52/data!AB52," ")</f>
        <v xml:space="preserve"> </v>
      </c>
      <c r="P8" s="40" t="str">
        <f t="shared" ref="P8:P15" si="3">IFERROR(N8+O8," ")</f>
        <v xml:space="preserve"> </v>
      </c>
      <c r="Q8" s="47">
        <f>data!AC52</f>
        <v>0</v>
      </c>
      <c r="R8" s="33" t="str">
        <f>IFERROR(data!AF52/data!$AN52," ")</f>
        <v xml:space="preserve"> </v>
      </c>
      <c r="S8" s="30" t="str">
        <f>IFERROR(data!AG52/data!$AN52," ")</f>
        <v xml:space="preserve"> </v>
      </c>
      <c r="T8" s="25" t="str">
        <f t="shared" ref="T8:T15" si="4">IFERROR(R8+S8," ")</f>
        <v xml:space="preserve"> </v>
      </c>
      <c r="U8" s="29" t="str">
        <f>IFERROR(data!AH52/data!$AO52," ")</f>
        <v xml:space="preserve"> </v>
      </c>
      <c r="V8" s="31" t="str">
        <f>IFERROR(data!AI52/data!$AO52," ")</f>
        <v xml:space="preserve"> </v>
      </c>
      <c r="W8" s="40" t="str">
        <f t="shared" ref="W8:W15" si="5">IFERROR(U8+V8," ")</f>
        <v xml:space="preserve"> </v>
      </c>
      <c r="X8" s="47">
        <f>data!AP52</f>
        <v>0</v>
      </c>
      <c r="Y8" s="33">
        <f>IFERROR(data!AS52/data!$BA52," ")</f>
        <v>0.1111111111111111</v>
      </c>
      <c r="Z8" s="30">
        <f>IFERROR(data!AT52/data!$BA52," ")</f>
        <v>0.44444444444444442</v>
      </c>
      <c r="AA8" s="25">
        <f t="shared" ref="AA8:AA19" si="6">IFERROR(Y8+Z8," ")</f>
        <v>0.55555555555555558</v>
      </c>
      <c r="AB8" s="29" t="str">
        <f>IFERROR(data!AU52/data!$BB52," ")</f>
        <v xml:space="preserve"> </v>
      </c>
      <c r="AC8" s="31" t="str">
        <f>IFERROR(data!AV52/data!$BB52," ")</f>
        <v xml:space="preserve"> </v>
      </c>
      <c r="AD8" s="40" t="str">
        <f t="shared" ref="AD8:AD19" si="7">IFERROR(AB8+AC8," ")</f>
        <v xml:space="preserve"> </v>
      </c>
      <c r="AE8" s="47">
        <f>data!BC52</f>
        <v>9</v>
      </c>
      <c r="AF8" s="33">
        <f>IFERROR(data!BF52/data!$BN52," ")</f>
        <v>0.16666666666666666</v>
      </c>
      <c r="AG8" s="30">
        <f>IFERROR(data!BG52/data!$BN52," ")</f>
        <v>0.58333333333333337</v>
      </c>
      <c r="AH8" s="25">
        <f t="shared" ref="AH8:AH19" si="8">IFERROR(AF8+AG8," ")</f>
        <v>0.75</v>
      </c>
      <c r="AI8" s="29" t="str">
        <f>IFERROR(data!BH52/data!$BO52," ")</f>
        <v xml:space="preserve"> </v>
      </c>
      <c r="AJ8" s="31" t="str">
        <f>IFERROR(data!BI52/data!$BO52," ")</f>
        <v xml:space="preserve"> </v>
      </c>
      <c r="AK8" s="40" t="str">
        <f t="shared" ref="AK8:AK19" si="9">IFERROR(AI8+AJ8," ")</f>
        <v xml:space="preserve"> </v>
      </c>
      <c r="AL8" s="47">
        <f>data!BP52</f>
        <v>12</v>
      </c>
    </row>
    <row r="9" spans="1:38" s="34" customFormat="1" x14ac:dyDescent="0.25">
      <c r="A9" s="27"/>
      <c r="B9" s="65"/>
      <c r="C9" s="65" t="s">
        <v>90</v>
      </c>
      <c r="D9" s="72" t="str">
        <f>IFERROR(data!F53/data!N53," ")</f>
        <v xml:space="preserve"> </v>
      </c>
      <c r="E9" s="67" t="str">
        <f>IFERROR(data!G53/data!N53," ")</f>
        <v xml:space="preserve"> </v>
      </c>
      <c r="F9" s="68" t="str">
        <f t="shared" si="0"/>
        <v xml:space="preserve"> </v>
      </c>
      <c r="G9" s="66" t="str">
        <f>IFERROR(data!H53/data!O53," ")</f>
        <v xml:space="preserve"> </v>
      </c>
      <c r="H9" s="69" t="str">
        <f>IFERROR(data!I53/data!O53," ")</f>
        <v xml:space="preserve"> </v>
      </c>
      <c r="I9" s="70" t="str">
        <f t="shared" si="1"/>
        <v xml:space="preserve"> </v>
      </c>
      <c r="J9" s="75">
        <f>data!P53</f>
        <v>0</v>
      </c>
      <c r="K9" s="72" t="str">
        <f>IFERROR(data!S53/data!AA53," ")</f>
        <v xml:space="preserve"> </v>
      </c>
      <c r="L9" s="67" t="str">
        <f>IFERROR(data!T53/data!AA53," ")</f>
        <v xml:space="preserve"> </v>
      </c>
      <c r="M9" s="68" t="str">
        <f t="shared" si="2"/>
        <v xml:space="preserve"> </v>
      </c>
      <c r="N9" s="66" t="str">
        <f>IFERROR(data!U53/data!AB53," ")</f>
        <v xml:space="preserve"> </v>
      </c>
      <c r="O9" s="69" t="str">
        <f>IFERROR(data!V53/data!AB53," ")</f>
        <v xml:space="preserve"> </v>
      </c>
      <c r="P9" s="70" t="str">
        <f t="shared" si="3"/>
        <v xml:space="preserve"> </v>
      </c>
      <c r="Q9" s="75">
        <f>data!AC53</f>
        <v>0</v>
      </c>
      <c r="R9" s="72" t="str">
        <f>IFERROR(data!AF53/data!$AN53," ")</f>
        <v xml:space="preserve"> </v>
      </c>
      <c r="S9" s="67" t="str">
        <f>IFERROR(data!AG53/data!$AN53," ")</f>
        <v xml:space="preserve"> </v>
      </c>
      <c r="T9" s="68" t="str">
        <f t="shared" si="4"/>
        <v xml:space="preserve"> </v>
      </c>
      <c r="U9" s="66" t="str">
        <f>IFERROR(data!AH53/data!$AO53," ")</f>
        <v xml:space="preserve"> </v>
      </c>
      <c r="V9" s="69" t="str">
        <f>IFERROR(data!AI53/data!$AO53," ")</f>
        <v xml:space="preserve"> </v>
      </c>
      <c r="W9" s="70" t="str">
        <f t="shared" si="5"/>
        <v xml:space="preserve"> </v>
      </c>
      <c r="X9" s="75">
        <f>data!AP53</f>
        <v>0</v>
      </c>
      <c r="Y9" s="72">
        <f>IFERROR(data!AS53/data!$BA53," ")</f>
        <v>0.15</v>
      </c>
      <c r="Z9" s="67">
        <f>IFERROR(data!AT53/data!$BA53," ")</f>
        <v>0.65</v>
      </c>
      <c r="AA9" s="68">
        <f t="shared" si="6"/>
        <v>0.8</v>
      </c>
      <c r="AB9" s="66" t="str">
        <f>IFERROR(data!AU53/data!$BB53," ")</f>
        <v xml:space="preserve"> </v>
      </c>
      <c r="AC9" s="69" t="str">
        <f>IFERROR(data!AV53/data!$BB53," ")</f>
        <v xml:space="preserve"> </v>
      </c>
      <c r="AD9" s="70" t="str">
        <f t="shared" si="7"/>
        <v xml:space="preserve"> </v>
      </c>
      <c r="AE9" s="75">
        <f>data!BC53</f>
        <v>20</v>
      </c>
      <c r="AF9" s="72">
        <f>IFERROR(data!BF53/data!$BN53," ")</f>
        <v>8.6956521739130432E-2</v>
      </c>
      <c r="AG9" s="67">
        <f>IFERROR(data!BG53/data!$BN53," ")</f>
        <v>0.78260869565217395</v>
      </c>
      <c r="AH9" s="68">
        <f t="shared" si="8"/>
        <v>0.86956521739130443</v>
      </c>
      <c r="AI9" s="66" t="str">
        <f>IFERROR(data!BH53/data!$BO53," ")</f>
        <v xml:space="preserve"> </v>
      </c>
      <c r="AJ9" s="69" t="str">
        <f>IFERROR(data!BI53/data!$BO53," ")</f>
        <v xml:space="preserve"> </v>
      </c>
      <c r="AK9" s="70" t="str">
        <f t="shared" si="9"/>
        <v xml:space="preserve"> </v>
      </c>
      <c r="AL9" s="75">
        <f>data!BP53</f>
        <v>23</v>
      </c>
    </row>
    <row r="10" spans="1:38" s="34" customFormat="1" x14ac:dyDescent="0.25">
      <c r="A10" s="27"/>
      <c r="B10" s="28" t="s">
        <v>56</v>
      </c>
      <c r="C10" s="28" t="s">
        <v>56</v>
      </c>
      <c r="D10" s="33">
        <f>IFERROR(data!F54/data!N54," ")</f>
        <v>1</v>
      </c>
      <c r="E10" s="30">
        <f>IFERROR(data!G54/data!N54," ")</f>
        <v>0</v>
      </c>
      <c r="F10" s="25">
        <f t="shared" si="0"/>
        <v>1</v>
      </c>
      <c r="G10" s="29" t="str">
        <f>IFERROR(data!H54/data!O54," ")</f>
        <v xml:space="preserve"> </v>
      </c>
      <c r="H10" s="31" t="str">
        <f>IFERROR(data!I54/data!O54," ")</f>
        <v xml:space="preserve"> </v>
      </c>
      <c r="I10" s="40" t="str">
        <f t="shared" si="1"/>
        <v xml:space="preserve"> </v>
      </c>
      <c r="J10" s="47">
        <f>data!P54</f>
        <v>1</v>
      </c>
      <c r="K10" s="33" t="str">
        <f>IFERROR(data!S54/data!AA54," ")</f>
        <v xml:space="preserve"> </v>
      </c>
      <c r="L10" s="30" t="str">
        <f>IFERROR(data!T54/data!AA54," ")</f>
        <v xml:space="preserve"> </v>
      </c>
      <c r="M10" s="25" t="str">
        <f t="shared" si="2"/>
        <v xml:space="preserve"> </v>
      </c>
      <c r="N10" s="29" t="str">
        <f>IFERROR(data!U54/data!AB54," ")</f>
        <v xml:space="preserve"> </v>
      </c>
      <c r="O10" s="31" t="str">
        <f>IFERROR(data!V54/data!AB54," ")</f>
        <v xml:space="preserve"> </v>
      </c>
      <c r="P10" s="40" t="str">
        <f t="shared" si="3"/>
        <v xml:space="preserve"> </v>
      </c>
      <c r="Q10" s="47">
        <f>data!AC54</f>
        <v>0</v>
      </c>
      <c r="R10" s="33" t="str">
        <f>IFERROR(data!AF54/data!$AN54," ")</f>
        <v xml:space="preserve"> </v>
      </c>
      <c r="S10" s="30" t="str">
        <f>IFERROR(data!AG54/data!$AN54," ")</f>
        <v xml:space="preserve"> </v>
      </c>
      <c r="T10" s="25" t="str">
        <f t="shared" si="4"/>
        <v xml:space="preserve"> </v>
      </c>
      <c r="U10" s="29" t="str">
        <f>IFERROR(data!AH54/data!$AO54," ")</f>
        <v xml:space="preserve"> </v>
      </c>
      <c r="V10" s="31" t="str">
        <f>IFERROR(data!AI54/data!$AO54," ")</f>
        <v xml:space="preserve"> </v>
      </c>
      <c r="W10" s="40" t="str">
        <f t="shared" si="5"/>
        <v xml:space="preserve"> </v>
      </c>
      <c r="X10" s="47">
        <f>data!AP54</f>
        <v>0</v>
      </c>
      <c r="Y10" s="33">
        <f>IFERROR(data!AS54/data!$BA54," ")</f>
        <v>0</v>
      </c>
      <c r="Z10" s="30">
        <f>IFERROR(data!AT54/data!$BA54," ")</f>
        <v>0.5</v>
      </c>
      <c r="AA10" s="25">
        <f t="shared" si="6"/>
        <v>0.5</v>
      </c>
      <c r="AB10" s="29" t="str">
        <f>IFERROR(data!AU54/data!$BB54," ")</f>
        <v xml:space="preserve"> </v>
      </c>
      <c r="AC10" s="31" t="str">
        <f>IFERROR(data!AV54/data!$BB54," ")</f>
        <v xml:space="preserve"> </v>
      </c>
      <c r="AD10" s="40" t="str">
        <f t="shared" si="7"/>
        <v xml:space="preserve"> </v>
      </c>
      <c r="AE10" s="47">
        <f>data!BC54</f>
        <v>2</v>
      </c>
      <c r="AF10" s="33">
        <f>IFERROR(data!BF54/data!$BN54," ")</f>
        <v>0</v>
      </c>
      <c r="AG10" s="30">
        <f>IFERROR(data!BG54/data!$BN54," ")</f>
        <v>1</v>
      </c>
      <c r="AH10" s="25">
        <f t="shared" si="8"/>
        <v>1</v>
      </c>
      <c r="AI10" s="29" t="str">
        <f>IFERROR(data!BH54/data!$BO54," ")</f>
        <v xml:space="preserve"> </v>
      </c>
      <c r="AJ10" s="31" t="str">
        <f>IFERROR(data!BI54/data!$BO54," ")</f>
        <v xml:space="preserve"> </v>
      </c>
      <c r="AK10" s="40" t="str">
        <f t="shared" si="9"/>
        <v xml:space="preserve"> </v>
      </c>
      <c r="AL10" s="47">
        <f>data!BP54</f>
        <v>2</v>
      </c>
    </row>
    <row r="11" spans="1:38" s="34" customFormat="1" x14ac:dyDescent="0.25">
      <c r="A11" s="27"/>
      <c r="B11" s="42" t="s">
        <v>21</v>
      </c>
      <c r="C11" s="42" t="s">
        <v>21</v>
      </c>
      <c r="D11" s="104">
        <f>IFERROR(data!F55/data!N55," ")</f>
        <v>1</v>
      </c>
      <c r="E11" s="101">
        <f>IFERROR(data!G55/data!N55," ")</f>
        <v>0</v>
      </c>
      <c r="F11" s="55">
        <f t="shared" si="0"/>
        <v>1</v>
      </c>
      <c r="G11" s="100">
        <f>IFERROR(data!H55/data!O55," ")</f>
        <v>0</v>
      </c>
      <c r="H11" s="105">
        <f>IFERROR(data!I55/data!O55," ")</f>
        <v>1</v>
      </c>
      <c r="I11" s="56">
        <f t="shared" si="1"/>
        <v>1</v>
      </c>
      <c r="J11" s="106">
        <f>data!P55</f>
        <v>3</v>
      </c>
      <c r="K11" s="104">
        <f>IFERROR(data!S55/data!AA55," ")</f>
        <v>0.66666666666666663</v>
      </c>
      <c r="L11" s="101">
        <f>IFERROR(data!T55/data!AA55," ")</f>
        <v>0.33333333333333331</v>
      </c>
      <c r="M11" s="55">
        <f t="shared" si="2"/>
        <v>1</v>
      </c>
      <c r="N11" s="100">
        <f>IFERROR(data!U55/data!AB55," ")</f>
        <v>0</v>
      </c>
      <c r="O11" s="105">
        <f>IFERROR(data!V55/data!AB55," ")</f>
        <v>1</v>
      </c>
      <c r="P11" s="56">
        <f t="shared" si="3"/>
        <v>1</v>
      </c>
      <c r="Q11" s="106">
        <f>data!AC55</f>
        <v>4</v>
      </c>
      <c r="R11" s="104">
        <f>IFERROR(data!AF55/data!$AN55," ")</f>
        <v>0.42857142857142855</v>
      </c>
      <c r="S11" s="101">
        <f>IFERROR(data!AG55/data!$AN55," ")</f>
        <v>0.14285714285714285</v>
      </c>
      <c r="T11" s="55">
        <f t="shared" si="4"/>
        <v>0.5714285714285714</v>
      </c>
      <c r="U11" s="100" t="str">
        <f>IFERROR(data!AH55/data!$AO55," ")</f>
        <v xml:space="preserve"> </v>
      </c>
      <c r="V11" s="105" t="str">
        <f>IFERROR(data!AI55/data!$AO55," ")</f>
        <v xml:space="preserve"> </v>
      </c>
      <c r="W11" s="56" t="str">
        <f t="shared" si="5"/>
        <v xml:space="preserve"> </v>
      </c>
      <c r="X11" s="106">
        <f>data!AP55</f>
        <v>7</v>
      </c>
      <c r="Y11" s="104">
        <f>IFERROR(data!AS55/data!$BA55," ")</f>
        <v>0.25</v>
      </c>
      <c r="Z11" s="101">
        <f>IFERROR(data!AT55/data!$BA55," ")</f>
        <v>0.5</v>
      </c>
      <c r="AA11" s="55">
        <f t="shared" si="6"/>
        <v>0.75</v>
      </c>
      <c r="AB11" s="100">
        <f>IFERROR(data!AU55/data!$BB55," ")</f>
        <v>0</v>
      </c>
      <c r="AC11" s="105">
        <f>IFERROR(data!AV55/data!$BB55," ")</f>
        <v>1</v>
      </c>
      <c r="AD11" s="56">
        <f t="shared" si="7"/>
        <v>1</v>
      </c>
      <c r="AE11" s="106">
        <f>data!BC55</f>
        <v>6</v>
      </c>
      <c r="AF11" s="104">
        <f>IFERROR(data!BF55/data!$BN55," ")</f>
        <v>0.25</v>
      </c>
      <c r="AG11" s="101">
        <f>IFERROR(data!BG55/data!$BN55," ")</f>
        <v>0.5</v>
      </c>
      <c r="AH11" s="55">
        <f t="shared" si="8"/>
        <v>0.75</v>
      </c>
      <c r="AI11" s="100">
        <f>IFERROR(data!BH55/data!$BO55," ")</f>
        <v>0</v>
      </c>
      <c r="AJ11" s="105">
        <f>IFERROR(data!BI55/data!$BO55," ")</f>
        <v>1</v>
      </c>
      <c r="AK11" s="56">
        <f t="shared" si="9"/>
        <v>1</v>
      </c>
      <c r="AL11" s="106">
        <f>data!BP55</f>
        <v>5</v>
      </c>
    </row>
    <row r="12" spans="1:38" s="34" customFormat="1" x14ac:dyDescent="0.25">
      <c r="A12" s="27"/>
      <c r="B12" s="28" t="s">
        <v>57</v>
      </c>
      <c r="C12" s="28" t="s">
        <v>58</v>
      </c>
      <c r="D12" s="33" t="str">
        <f>IFERROR(data!F56/data!N56," ")</f>
        <v xml:space="preserve"> </v>
      </c>
      <c r="E12" s="30" t="str">
        <f>IFERROR(data!G56/data!N56," ")</f>
        <v xml:space="preserve"> </v>
      </c>
      <c r="F12" s="25" t="str">
        <f t="shared" si="0"/>
        <v xml:space="preserve"> </v>
      </c>
      <c r="G12" s="29">
        <f>IFERROR(data!H56/data!O56," ")</f>
        <v>0</v>
      </c>
      <c r="H12" s="31">
        <f>IFERROR(data!I56/data!O56," ")</f>
        <v>1</v>
      </c>
      <c r="I12" s="40">
        <f t="shared" si="1"/>
        <v>1</v>
      </c>
      <c r="J12" s="47">
        <f>data!P56</f>
        <v>1</v>
      </c>
      <c r="K12" s="33" t="str">
        <f>IFERROR(data!S56/data!AA56," ")</f>
        <v xml:space="preserve"> </v>
      </c>
      <c r="L12" s="30" t="str">
        <f>IFERROR(data!T56/data!AA56," ")</f>
        <v xml:space="preserve"> </v>
      </c>
      <c r="M12" s="25" t="str">
        <f t="shared" si="2"/>
        <v xml:space="preserve"> </v>
      </c>
      <c r="N12" s="29" t="str">
        <f>IFERROR(data!U56/data!AB56," ")</f>
        <v xml:space="preserve"> </v>
      </c>
      <c r="O12" s="31" t="str">
        <f>IFERROR(data!V56/data!AB56," ")</f>
        <v xml:space="preserve"> </v>
      </c>
      <c r="P12" s="40" t="str">
        <f t="shared" si="3"/>
        <v xml:space="preserve"> </v>
      </c>
      <c r="Q12" s="47">
        <f>data!AC56</f>
        <v>0</v>
      </c>
      <c r="R12" s="33" t="str">
        <f>IFERROR(data!AF56/data!$AN56," ")</f>
        <v xml:space="preserve"> </v>
      </c>
      <c r="S12" s="30" t="str">
        <f>IFERROR(data!AG56/data!$AN56," ")</f>
        <v xml:space="preserve"> </v>
      </c>
      <c r="T12" s="25" t="str">
        <f t="shared" si="4"/>
        <v xml:space="preserve"> </v>
      </c>
      <c r="U12" s="29" t="str">
        <f>IFERROR(data!AH56/data!$AO56," ")</f>
        <v xml:space="preserve"> </v>
      </c>
      <c r="V12" s="31" t="str">
        <f>IFERROR(data!AI56/data!$AO56," ")</f>
        <v xml:space="preserve"> </v>
      </c>
      <c r="W12" s="40" t="str">
        <f t="shared" si="5"/>
        <v xml:space="preserve"> </v>
      </c>
      <c r="X12" s="47">
        <f>data!AP56</f>
        <v>0</v>
      </c>
      <c r="Y12" s="33">
        <f>IFERROR(data!AS56/data!$BA56," ")</f>
        <v>0</v>
      </c>
      <c r="Z12" s="30">
        <f>IFERROR(data!AT56/data!$BA56," ")</f>
        <v>1</v>
      </c>
      <c r="AA12" s="25">
        <f t="shared" si="6"/>
        <v>1</v>
      </c>
      <c r="AB12" s="29" t="str">
        <f>IFERROR(data!AU56/data!$BB56," ")</f>
        <v xml:space="preserve"> </v>
      </c>
      <c r="AC12" s="31" t="str">
        <f>IFERROR(data!AV56/data!$BB56," ")</f>
        <v xml:space="preserve"> </v>
      </c>
      <c r="AD12" s="40" t="str">
        <f t="shared" si="7"/>
        <v xml:space="preserve"> </v>
      </c>
      <c r="AE12" s="47">
        <f>data!BC56</f>
        <v>3</v>
      </c>
      <c r="AF12" s="33">
        <f>IFERROR(data!BF56/data!$BN56," ")</f>
        <v>1</v>
      </c>
      <c r="AG12" s="30">
        <f>IFERROR(data!BG56/data!$BN56," ")</f>
        <v>0</v>
      </c>
      <c r="AH12" s="25">
        <f t="shared" si="8"/>
        <v>1</v>
      </c>
      <c r="AI12" s="29" t="str">
        <f>IFERROR(data!BH56/data!$BO56," ")</f>
        <v xml:space="preserve"> </v>
      </c>
      <c r="AJ12" s="31" t="str">
        <f>IFERROR(data!BI56/data!$BO56," ")</f>
        <v xml:space="preserve"> </v>
      </c>
      <c r="AK12" s="40" t="str">
        <f t="shared" si="9"/>
        <v xml:space="preserve"> </v>
      </c>
      <c r="AL12" s="47">
        <f>data!BP56</f>
        <v>1</v>
      </c>
    </row>
    <row r="13" spans="1:38" s="34" customFormat="1" x14ac:dyDescent="0.25">
      <c r="A13" s="27"/>
      <c r="B13" s="28"/>
      <c r="C13" s="28" t="s">
        <v>59</v>
      </c>
      <c r="D13" s="33" t="str">
        <f>IFERROR(data!F57/data!N57," ")</f>
        <v xml:space="preserve"> </v>
      </c>
      <c r="E13" s="30" t="str">
        <f>IFERROR(data!G57/data!N57," ")</f>
        <v xml:space="preserve"> </v>
      </c>
      <c r="F13" s="25" t="str">
        <f t="shared" si="0"/>
        <v xml:space="preserve"> </v>
      </c>
      <c r="G13" s="29" t="str">
        <f>IFERROR(data!H57/data!O57," ")</f>
        <v xml:space="preserve"> </v>
      </c>
      <c r="H13" s="31" t="str">
        <f>IFERROR(data!I57/data!O57," ")</f>
        <v xml:space="preserve"> </v>
      </c>
      <c r="I13" s="40" t="str">
        <f t="shared" si="1"/>
        <v xml:space="preserve"> </v>
      </c>
      <c r="J13" s="47">
        <f>data!P57</f>
        <v>0</v>
      </c>
      <c r="K13" s="33" t="str">
        <f>IFERROR(data!S57/data!AA57," ")</f>
        <v xml:space="preserve"> </v>
      </c>
      <c r="L13" s="30" t="str">
        <f>IFERROR(data!T57/data!AA57," ")</f>
        <v xml:space="preserve"> </v>
      </c>
      <c r="M13" s="25" t="str">
        <f t="shared" si="2"/>
        <v xml:space="preserve"> </v>
      </c>
      <c r="N13" s="29" t="str">
        <f>IFERROR(data!U57/data!AB57," ")</f>
        <v xml:space="preserve"> </v>
      </c>
      <c r="O13" s="31" t="str">
        <f>IFERROR(data!V57/data!AB57," ")</f>
        <v xml:space="preserve"> </v>
      </c>
      <c r="P13" s="40" t="str">
        <f t="shared" si="3"/>
        <v xml:space="preserve"> </v>
      </c>
      <c r="Q13" s="47">
        <f>data!AC57</f>
        <v>0</v>
      </c>
      <c r="R13" s="33" t="str">
        <f>IFERROR(data!AF57/data!$AN57," ")</f>
        <v xml:space="preserve"> </v>
      </c>
      <c r="S13" s="30" t="str">
        <f>IFERROR(data!AG57/data!$AN57," ")</f>
        <v xml:space="preserve"> </v>
      </c>
      <c r="T13" s="25" t="str">
        <f t="shared" si="4"/>
        <v xml:space="preserve"> </v>
      </c>
      <c r="U13" s="29" t="str">
        <f>IFERROR(data!AH57/data!$AO57," ")</f>
        <v xml:space="preserve"> </v>
      </c>
      <c r="V13" s="31" t="str">
        <f>IFERROR(data!AI57/data!$AO57," ")</f>
        <v xml:space="preserve"> </v>
      </c>
      <c r="W13" s="40" t="str">
        <f t="shared" si="5"/>
        <v xml:space="preserve"> </v>
      </c>
      <c r="X13" s="47">
        <f>data!AP57</f>
        <v>0</v>
      </c>
      <c r="Y13" s="33">
        <f>IFERROR(data!AS57/data!$BA57," ")</f>
        <v>0.5</v>
      </c>
      <c r="Z13" s="30">
        <f>IFERROR(data!AT57/data!$BA57," ")</f>
        <v>0.5</v>
      </c>
      <c r="AA13" s="25">
        <f t="shared" si="6"/>
        <v>1</v>
      </c>
      <c r="AB13" s="29" t="str">
        <f>IFERROR(data!AU57/data!$BB57," ")</f>
        <v xml:space="preserve"> </v>
      </c>
      <c r="AC13" s="31" t="str">
        <f>IFERROR(data!AV57/data!$BB57," ")</f>
        <v xml:space="preserve"> </v>
      </c>
      <c r="AD13" s="40" t="str">
        <f t="shared" si="7"/>
        <v xml:space="preserve"> </v>
      </c>
      <c r="AE13" s="47">
        <f>data!BC57</f>
        <v>2</v>
      </c>
      <c r="AF13" s="33">
        <f>IFERROR(data!BF57/data!$BN57," ")</f>
        <v>0</v>
      </c>
      <c r="AG13" s="30">
        <f>IFERROR(data!BG57/data!$BN57," ")</f>
        <v>1</v>
      </c>
      <c r="AH13" s="25">
        <f t="shared" si="8"/>
        <v>1</v>
      </c>
      <c r="AI13" s="29" t="str">
        <f>IFERROR(data!BH57/data!$BO57," ")</f>
        <v xml:space="preserve"> </v>
      </c>
      <c r="AJ13" s="31" t="str">
        <f>IFERROR(data!BI57/data!$BO57," ")</f>
        <v xml:space="preserve"> </v>
      </c>
      <c r="AK13" s="40" t="str">
        <f t="shared" si="9"/>
        <v xml:space="preserve"> </v>
      </c>
      <c r="AL13" s="47">
        <f>data!BP57</f>
        <v>1</v>
      </c>
    </row>
    <row r="14" spans="1:38" s="34" customFormat="1" x14ac:dyDescent="0.25">
      <c r="A14" s="27"/>
      <c r="B14" s="28"/>
      <c r="C14" s="28" t="s">
        <v>60</v>
      </c>
      <c r="D14" s="33" t="str">
        <f>IFERROR(data!F58/data!N58," ")</f>
        <v xml:space="preserve"> </v>
      </c>
      <c r="E14" s="30" t="str">
        <f>IFERROR(data!G58/data!N58," ")</f>
        <v xml:space="preserve"> </v>
      </c>
      <c r="F14" s="25" t="str">
        <f t="shared" si="0"/>
        <v xml:space="preserve"> </v>
      </c>
      <c r="G14" s="29" t="str">
        <f>IFERROR(data!H58/data!O58," ")</f>
        <v xml:space="preserve"> </v>
      </c>
      <c r="H14" s="31" t="str">
        <f>IFERROR(data!I58/data!O58," ")</f>
        <v xml:space="preserve"> </v>
      </c>
      <c r="I14" s="40" t="str">
        <f t="shared" si="1"/>
        <v xml:space="preserve"> </v>
      </c>
      <c r="J14" s="47">
        <f>data!P58</f>
        <v>0</v>
      </c>
      <c r="K14" s="33" t="str">
        <f>IFERROR(data!S58/data!AA58," ")</f>
        <v xml:space="preserve"> </v>
      </c>
      <c r="L14" s="30" t="str">
        <f>IFERROR(data!T58/data!AA58," ")</f>
        <v xml:space="preserve"> </v>
      </c>
      <c r="M14" s="25" t="str">
        <f t="shared" si="2"/>
        <v xml:space="preserve"> </v>
      </c>
      <c r="N14" s="29" t="str">
        <f>IFERROR(data!U58/data!AB58," ")</f>
        <v xml:space="preserve"> </v>
      </c>
      <c r="O14" s="31" t="str">
        <f>IFERROR(data!V58/data!AB58," ")</f>
        <v xml:space="preserve"> </v>
      </c>
      <c r="P14" s="40" t="str">
        <f t="shared" si="3"/>
        <v xml:space="preserve"> </v>
      </c>
      <c r="Q14" s="47">
        <f>data!AC58</f>
        <v>0</v>
      </c>
      <c r="R14" s="33" t="str">
        <f>IFERROR(data!AF58/data!$AN58," ")</f>
        <v xml:space="preserve"> </v>
      </c>
      <c r="S14" s="30" t="str">
        <f>IFERROR(data!AG58/data!$AN58," ")</f>
        <v xml:space="preserve"> </v>
      </c>
      <c r="T14" s="25" t="str">
        <f t="shared" si="4"/>
        <v xml:space="preserve"> </v>
      </c>
      <c r="U14" s="29" t="str">
        <f>IFERROR(data!AH58/data!$AO58," ")</f>
        <v xml:space="preserve"> </v>
      </c>
      <c r="V14" s="31" t="str">
        <f>IFERROR(data!AI58/data!$AO58," ")</f>
        <v xml:space="preserve"> </v>
      </c>
      <c r="W14" s="40" t="str">
        <f t="shared" si="5"/>
        <v xml:space="preserve"> </v>
      </c>
      <c r="X14" s="47">
        <f>data!AP58</f>
        <v>0</v>
      </c>
      <c r="Y14" s="33">
        <f>IFERROR(data!AS58/data!$BA58," ")</f>
        <v>0.5</v>
      </c>
      <c r="Z14" s="30">
        <f>IFERROR(data!AT58/data!$BA58," ")</f>
        <v>0.5</v>
      </c>
      <c r="AA14" s="25">
        <f t="shared" si="6"/>
        <v>1</v>
      </c>
      <c r="AB14" s="29" t="str">
        <f>IFERROR(data!AU58/data!$BB58," ")</f>
        <v xml:space="preserve"> </v>
      </c>
      <c r="AC14" s="31" t="str">
        <f>IFERROR(data!AV58/data!$BB58," ")</f>
        <v xml:space="preserve"> </v>
      </c>
      <c r="AD14" s="40" t="str">
        <f t="shared" si="7"/>
        <v xml:space="preserve"> </v>
      </c>
      <c r="AE14" s="47">
        <f>data!BC58</f>
        <v>2</v>
      </c>
      <c r="AF14" s="33">
        <f>IFERROR(data!BF58/data!$BN58," ")</f>
        <v>0</v>
      </c>
      <c r="AG14" s="30">
        <f>IFERROR(data!BG58/data!$BN58," ")</f>
        <v>0.5</v>
      </c>
      <c r="AH14" s="25">
        <f t="shared" si="8"/>
        <v>0.5</v>
      </c>
      <c r="AI14" s="29" t="str">
        <f>IFERROR(data!BH58/data!$BO58," ")</f>
        <v xml:space="preserve"> </v>
      </c>
      <c r="AJ14" s="31" t="str">
        <f>IFERROR(data!BI58/data!$BO58," ")</f>
        <v xml:space="preserve"> </v>
      </c>
      <c r="AK14" s="40" t="str">
        <f t="shared" si="9"/>
        <v xml:space="preserve"> </v>
      </c>
      <c r="AL14" s="47">
        <f>data!BP58</f>
        <v>2</v>
      </c>
    </row>
    <row r="15" spans="1:38" s="34" customFormat="1" x14ac:dyDescent="0.25">
      <c r="A15" s="27"/>
      <c r="B15" s="65"/>
      <c r="C15" s="65" t="s">
        <v>90</v>
      </c>
      <c r="D15" s="72" t="str">
        <f>IFERROR(data!F59/data!N59," ")</f>
        <v xml:space="preserve"> </v>
      </c>
      <c r="E15" s="67" t="str">
        <f>IFERROR(data!G59/data!N59," ")</f>
        <v xml:space="preserve"> </v>
      </c>
      <c r="F15" s="68" t="str">
        <f t="shared" si="0"/>
        <v xml:space="preserve"> </v>
      </c>
      <c r="G15" s="66">
        <f>IFERROR(data!H59/data!O59," ")</f>
        <v>0</v>
      </c>
      <c r="H15" s="69">
        <f>IFERROR(data!I59/data!O59," ")</f>
        <v>1</v>
      </c>
      <c r="I15" s="70">
        <f t="shared" si="1"/>
        <v>1</v>
      </c>
      <c r="J15" s="75">
        <f>data!P59</f>
        <v>1</v>
      </c>
      <c r="K15" s="72" t="str">
        <f>IFERROR(data!S59/data!AA59," ")</f>
        <v xml:space="preserve"> </v>
      </c>
      <c r="L15" s="67" t="str">
        <f>IFERROR(data!T59/data!AA59," ")</f>
        <v xml:space="preserve"> </v>
      </c>
      <c r="M15" s="68" t="str">
        <f t="shared" si="2"/>
        <v xml:space="preserve"> </v>
      </c>
      <c r="N15" s="66" t="str">
        <f>IFERROR(data!U59/data!AB59," ")</f>
        <v xml:space="preserve"> </v>
      </c>
      <c r="O15" s="69" t="str">
        <f>IFERROR(data!V59/data!AB59," ")</f>
        <v xml:space="preserve"> </v>
      </c>
      <c r="P15" s="70" t="str">
        <f t="shared" si="3"/>
        <v xml:space="preserve"> </v>
      </c>
      <c r="Q15" s="75">
        <f>data!AC59</f>
        <v>0</v>
      </c>
      <c r="R15" s="72" t="str">
        <f>IFERROR(data!AF59/data!$AN59," ")</f>
        <v xml:space="preserve"> </v>
      </c>
      <c r="S15" s="67" t="str">
        <f>IFERROR(data!AG59/data!$AN59," ")</f>
        <v xml:space="preserve"> </v>
      </c>
      <c r="T15" s="68" t="str">
        <f t="shared" si="4"/>
        <v xml:space="preserve"> </v>
      </c>
      <c r="U15" s="66" t="str">
        <f>IFERROR(data!AH59/data!$AO59," ")</f>
        <v xml:space="preserve"> </v>
      </c>
      <c r="V15" s="69" t="str">
        <f>IFERROR(data!AI59/data!$AO59," ")</f>
        <v xml:space="preserve"> </v>
      </c>
      <c r="W15" s="70" t="str">
        <f t="shared" si="5"/>
        <v xml:space="preserve"> </v>
      </c>
      <c r="X15" s="75">
        <f>data!AP59</f>
        <v>0</v>
      </c>
      <c r="Y15" s="72">
        <f>IFERROR(data!AS59/data!$BA59," ")</f>
        <v>0.2857142857142857</v>
      </c>
      <c r="Z15" s="67">
        <f>IFERROR(data!AT59/data!$BA59," ")</f>
        <v>0.7142857142857143</v>
      </c>
      <c r="AA15" s="68">
        <f t="shared" si="6"/>
        <v>1</v>
      </c>
      <c r="AB15" s="66" t="str">
        <f>IFERROR(data!AU59/data!$BB59," ")</f>
        <v xml:space="preserve"> </v>
      </c>
      <c r="AC15" s="69" t="str">
        <f>IFERROR(data!AV59/data!$BB59," ")</f>
        <v xml:space="preserve"> </v>
      </c>
      <c r="AD15" s="70" t="str">
        <f t="shared" si="7"/>
        <v xml:space="preserve"> </v>
      </c>
      <c r="AE15" s="75">
        <f>data!BC59</f>
        <v>7</v>
      </c>
      <c r="AF15" s="72">
        <f>IFERROR(data!BF59/data!$BN59," ")</f>
        <v>0.25</v>
      </c>
      <c r="AG15" s="67">
        <f>IFERROR(data!BG59/data!$BN59," ")</f>
        <v>0.5</v>
      </c>
      <c r="AH15" s="68">
        <f t="shared" si="8"/>
        <v>0.75</v>
      </c>
      <c r="AI15" s="66" t="str">
        <f>IFERROR(data!BH59/data!$BO59," ")</f>
        <v xml:space="preserve"> </v>
      </c>
      <c r="AJ15" s="69" t="str">
        <f>IFERROR(data!BI59/data!$BO59," ")</f>
        <v xml:space="preserve"> </v>
      </c>
      <c r="AK15" s="70" t="str">
        <f t="shared" si="9"/>
        <v xml:space="preserve"> </v>
      </c>
      <c r="AL15" s="75">
        <f>data!BP59</f>
        <v>4</v>
      </c>
    </row>
    <row r="16" spans="1:38" s="34" customFormat="1" x14ac:dyDescent="0.25">
      <c r="A16" s="27"/>
      <c r="B16" s="28" t="s">
        <v>8</v>
      </c>
      <c r="C16" s="28" t="s">
        <v>121</v>
      </c>
      <c r="D16" s="33">
        <f>IFERROR(data!F92/data!N92," ")</f>
        <v>0.21276595744680851</v>
      </c>
      <c r="E16" s="30">
        <f>IFERROR(data!G92/data!N92," ")</f>
        <v>0.44680851063829785</v>
      </c>
      <c r="F16" s="25">
        <f>IFERROR(D16+E16," ")</f>
        <v>0.65957446808510634</v>
      </c>
      <c r="G16" s="29">
        <f>IFERROR(data!H92/data!O92," ")</f>
        <v>0.25</v>
      </c>
      <c r="H16" s="31">
        <f>IFERROR(data!I92/data!O92," ")</f>
        <v>0.52083333333333337</v>
      </c>
      <c r="I16" s="40">
        <f>IFERROR(G16+H16," ")</f>
        <v>0.77083333333333337</v>
      </c>
      <c r="J16" s="47">
        <f>data!P92</f>
        <v>95</v>
      </c>
      <c r="K16" s="33">
        <f>IFERROR(data!S92/data!AA92," ")</f>
        <v>0.11904761904761904</v>
      </c>
      <c r="L16" s="30">
        <f>IFERROR(data!T92/data!AA92," ")</f>
        <v>0.5</v>
      </c>
      <c r="M16" s="25">
        <f>IFERROR(K16+L16," ")</f>
        <v>0.61904761904761907</v>
      </c>
      <c r="N16" s="29">
        <f>IFERROR(data!U92/data!AB92," ")</f>
        <v>0.05</v>
      </c>
      <c r="O16" s="31">
        <f>IFERROR(data!V92/data!AB92," ")</f>
        <v>0.67500000000000004</v>
      </c>
      <c r="P16" s="40">
        <f>IFERROR(N16+O16," ")</f>
        <v>0.72500000000000009</v>
      </c>
      <c r="Q16" s="47">
        <f>data!AC92</f>
        <v>82</v>
      </c>
      <c r="R16" s="33">
        <f>IFERROR(data!AF92/data!$AN92," ")</f>
        <v>2.9411764705882353E-2</v>
      </c>
      <c r="S16" s="30">
        <f>IFERROR(data!AG92/data!$AN92," ")</f>
        <v>0.52941176470588236</v>
      </c>
      <c r="T16" s="25">
        <f>IFERROR(R16+S16," ")</f>
        <v>0.55882352941176472</v>
      </c>
      <c r="U16" s="29">
        <f>IFERROR(data!AH92/data!$AO92," ")</f>
        <v>0.10638297872340426</v>
      </c>
      <c r="V16" s="31">
        <f>IFERROR(data!AI92/data!$AO92," ")</f>
        <v>0.48936170212765956</v>
      </c>
      <c r="W16" s="40">
        <f>IFERROR(U16+V16," ")</f>
        <v>0.5957446808510638</v>
      </c>
      <c r="X16" s="47">
        <f>data!AP92</f>
        <v>81</v>
      </c>
      <c r="Y16" s="33">
        <f>IFERROR(data!AS92/data!$BA92," ")</f>
        <v>8.771929824561403E-2</v>
      </c>
      <c r="Z16" s="30">
        <f>IFERROR(data!AT92/data!$BA92," ")</f>
        <v>0.45614035087719296</v>
      </c>
      <c r="AA16" s="25">
        <f t="shared" si="6"/>
        <v>0.54385964912280693</v>
      </c>
      <c r="AB16" s="29">
        <f>IFERROR(data!AU92/data!$BB92," ")</f>
        <v>0.11363636363636363</v>
      </c>
      <c r="AC16" s="31">
        <f>IFERROR(data!AV92/data!$BB92," ")</f>
        <v>0.52272727272727271</v>
      </c>
      <c r="AD16" s="40">
        <f t="shared" si="7"/>
        <v>0.63636363636363635</v>
      </c>
      <c r="AE16" s="47">
        <f>data!BC92</f>
        <v>101</v>
      </c>
      <c r="AF16" s="33">
        <f>IFERROR(data!BF92/data!$BN92," ")</f>
        <v>9.6153846153846159E-2</v>
      </c>
      <c r="AG16" s="30">
        <f>IFERROR(data!BG92/data!$BN92," ")</f>
        <v>3.8461538461538464E-2</v>
      </c>
      <c r="AH16" s="25">
        <f t="shared" si="8"/>
        <v>0.13461538461538464</v>
      </c>
      <c r="AI16" s="29">
        <f>IFERROR(data!BH92/data!$BO92," ")</f>
        <v>0.73333333333333328</v>
      </c>
      <c r="AJ16" s="31">
        <f>IFERROR(data!BI92/data!$BO92," ")</f>
        <v>0.1</v>
      </c>
      <c r="AK16" s="40">
        <f t="shared" si="9"/>
        <v>0.83333333333333326</v>
      </c>
      <c r="AL16" s="47">
        <f>data!BP92</f>
        <v>82</v>
      </c>
    </row>
    <row r="17" spans="1:38" s="34" customFormat="1" x14ac:dyDescent="0.25">
      <c r="A17" s="27"/>
      <c r="B17" s="28"/>
      <c r="C17" s="28" t="s">
        <v>122</v>
      </c>
      <c r="D17" s="33">
        <f>IFERROR(data!F93/data!N93," ")</f>
        <v>0.12318840579710146</v>
      </c>
      <c r="E17" s="30">
        <f>IFERROR(data!G93/data!N93," ")</f>
        <v>0.61956521739130432</v>
      </c>
      <c r="F17" s="25">
        <f t="shared" ref="F17:F18" si="10">IFERROR(D17+E17," ")</f>
        <v>0.74275362318840576</v>
      </c>
      <c r="G17" s="29">
        <f>IFERROR(data!H93/data!O93," ")</f>
        <v>0.16025641025641027</v>
      </c>
      <c r="H17" s="31">
        <f>IFERROR(data!I93/data!O93," ")</f>
        <v>0.66666666666666663</v>
      </c>
      <c r="I17" s="40">
        <f t="shared" ref="I17:I18" si="11">IFERROR(G17+H17," ")</f>
        <v>0.82692307692307687</v>
      </c>
      <c r="J17" s="47">
        <f>data!P93</f>
        <v>432</v>
      </c>
      <c r="K17" s="33">
        <f>IFERROR(data!S93/data!AA93," ")</f>
        <v>0.11650485436893204</v>
      </c>
      <c r="L17" s="30">
        <f>IFERROR(data!T93/data!AA93," ")</f>
        <v>0.61165048543689315</v>
      </c>
      <c r="M17" s="25">
        <f t="shared" ref="M17:M18" si="12">IFERROR(K17+L17," ")</f>
        <v>0.72815533980582514</v>
      </c>
      <c r="N17" s="29">
        <f>IFERROR(data!U93/data!AB93," ")</f>
        <v>0.26282051282051283</v>
      </c>
      <c r="O17" s="31">
        <f>IFERROR(data!V93/data!AB93," ")</f>
        <v>0.58974358974358976</v>
      </c>
      <c r="P17" s="40">
        <f t="shared" ref="P17:P18" si="13">IFERROR(N17+O17," ")</f>
        <v>0.85256410256410264</v>
      </c>
      <c r="Q17" s="47">
        <f>data!AC93</f>
        <v>465</v>
      </c>
      <c r="R17" s="33">
        <f>IFERROR(data!AF93/data!$AN93," ")</f>
        <v>0.11203319502074689</v>
      </c>
      <c r="S17" s="30">
        <f>IFERROR(data!AG93/data!$AN93," ")</f>
        <v>0.60165975103734437</v>
      </c>
      <c r="T17" s="25">
        <f t="shared" ref="T17:T18" si="14">IFERROR(R17+S17," ")</f>
        <v>0.7136929460580913</v>
      </c>
      <c r="U17" s="29">
        <f>IFERROR(data!AH93/data!$AO93," ")</f>
        <v>0.31159420289855072</v>
      </c>
      <c r="V17" s="31">
        <f>IFERROR(data!AI93/data!$AO93," ")</f>
        <v>0.4420289855072464</v>
      </c>
      <c r="W17" s="40">
        <f t="shared" ref="W17:W18" si="15">IFERROR(U17+V17," ")</f>
        <v>0.75362318840579712</v>
      </c>
      <c r="X17" s="47">
        <f>data!AP93</f>
        <v>379</v>
      </c>
      <c r="Y17" s="33">
        <f>IFERROR(data!AS93/data!$BA93," ")</f>
        <v>8.9201877934272297E-2</v>
      </c>
      <c r="Z17" s="30">
        <f>IFERROR(data!AT93/data!$BA93," ")</f>
        <v>0.59624413145539901</v>
      </c>
      <c r="AA17" s="25">
        <f t="shared" ref="AA17:AA18" si="16">IFERROR(Y17+Z17," ")</f>
        <v>0.68544600938967126</v>
      </c>
      <c r="AB17" s="29">
        <f>IFERROR(data!AU93/data!$BB93," ")</f>
        <v>0.35766423357664234</v>
      </c>
      <c r="AC17" s="31">
        <f>IFERROR(data!AV93/data!$BB93," ")</f>
        <v>0.48175182481751827</v>
      </c>
      <c r="AD17" s="40">
        <f t="shared" ref="AD17:AD18" si="17">IFERROR(AB17+AC17," ")</f>
        <v>0.83941605839416056</v>
      </c>
      <c r="AE17" s="47">
        <f>data!BC93</f>
        <v>350</v>
      </c>
      <c r="AF17" s="33">
        <f>IFERROR(data!BF93/data!$BN93," ")</f>
        <v>5.3719008264462811E-2</v>
      </c>
      <c r="AG17" s="30">
        <f>IFERROR(data!BG93/data!$BN93," ")</f>
        <v>0.1115702479338843</v>
      </c>
      <c r="AH17" s="25">
        <f t="shared" ref="AH17:AH19" si="18">IFERROR(AF17+AG17," ")</f>
        <v>0.16528925619834711</v>
      </c>
      <c r="AI17" s="29">
        <f>IFERROR(data!BH93/data!$BO93," ")</f>
        <v>1.3027522935779816</v>
      </c>
      <c r="AJ17" s="31">
        <f>IFERROR(data!BI93/data!$BO93," ")</f>
        <v>0.33944954128440369</v>
      </c>
      <c r="AK17" s="40">
        <f t="shared" ref="AK17:AK19" si="19">IFERROR(AI17+AJ17," ")</f>
        <v>1.6422018348623852</v>
      </c>
      <c r="AL17" s="47">
        <f>data!BP93</f>
        <v>351</v>
      </c>
    </row>
    <row r="18" spans="1:38" s="34" customFormat="1" x14ac:dyDescent="0.25">
      <c r="A18" s="27"/>
      <c r="B18" s="28"/>
      <c r="C18" s="28" t="s">
        <v>123</v>
      </c>
      <c r="D18" s="33">
        <f>IFERROR(data!F94/data!N94," ")</f>
        <v>0.54166666666666663</v>
      </c>
      <c r="E18" s="30">
        <f>IFERROR(data!G94/data!N94," ")</f>
        <v>0.45833333333333331</v>
      </c>
      <c r="F18" s="25">
        <f t="shared" si="10"/>
        <v>1</v>
      </c>
      <c r="G18" s="29">
        <f>IFERROR(data!H94/data!O94," ")</f>
        <v>1</v>
      </c>
      <c r="H18" s="31">
        <f>IFERROR(data!I94/data!O94," ")</f>
        <v>0</v>
      </c>
      <c r="I18" s="40">
        <f t="shared" si="11"/>
        <v>1</v>
      </c>
      <c r="J18" s="47">
        <f>data!P94</f>
        <v>25</v>
      </c>
      <c r="K18" s="33">
        <f>IFERROR(data!S94/data!AA94," ")</f>
        <v>0.35</v>
      </c>
      <c r="L18" s="30">
        <f>IFERROR(data!T94/data!AA94," ")</f>
        <v>0.55000000000000004</v>
      </c>
      <c r="M18" s="25">
        <f t="shared" si="12"/>
        <v>0.9</v>
      </c>
      <c r="N18" s="29" t="str">
        <f>IFERROR(data!U94/data!AB94," ")</f>
        <v xml:space="preserve"> </v>
      </c>
      <c r="O18" s="31" t="str">
        <f>IFERROR(data!V94/data!AB94," ")</f>
        <v xml:space="preserve"> </v>
      </c>
      <c r="P18" s="40" t="str">
        <f t="shared" si="13"/>
        <v xml:space="preserve"> </v>
      </c>
      <c r="Q18" s="47">
        <f>data!AC94</f>
        <v>20</v>
      </c>
      <c r="R18" s="33">
        <f>IFERROR(data!AF94/data!$AN94," ")</f>
        <v>0.5</v>
      </c>
      <c r="S18" s="30">
        <f>IFERROR(data!AG94/data!$AN94," ")</f>
        <v>0.5</v>
      </c>
      <c r="T18" s="25">
        <f t="shared" si="14"/>
        <v>1</v>
      </c>
      <c r="U18" s="29" t="str">
        <f>IFERROR(data!AH94/data!$AO94," ")</f>
        <v xml:space="preserve"> </v>
      </c>
      <c r="V18" s="31" t="str">
        <f>IFERROR(data!AI94/data!$AO94," ")</f>
        <v xml:space="preserve"> </v>
      </c>
      <c r="W18" s="40" t="str">
        <f t="shared" si="15"/>
        <v xml:space="preserve"> </v>
      </c>
      <c r="X18" s="47">
        <f>data!AP94</f>
        <v>18</v>
      </c>
      <c r="Y18" s="33">
        <f>IFERROR(data!AS94/data!$BA94," ")</f>
        <v>0.35714285714285715</v>
      </c>
      <c r="Z18" s="30">
        <f>IFERROR(data!AT94/data!$BA94," ")</f>
        <v>0.42857142857142855</v>
      </c>
      <c r="AA18" s="25">
        <f t="shared" si="16"/>
        <v>0.7857142857142857</v>
      </c>
      <c r="AB18" s="29" t="str">
        <f>IFERROR(data!AU94/data!$BB94," ")</f>
        <v xml:space="preserve"> </v>
      </c>
      <c r="AC18" s="31" t="str">
        <f>IFERROR(data!AV94/data!$BB94," ")</f>
        <v xml:space="preserve"> </v>
      </c>
      <c r="AD18" s="40" t="str">
        <f t="shared" si="17"/>
        <v xml:space="preserve"> </v>
      </c>
      <c r="AE18" s="47">
        <f>data!BC94</f>
        <v>14</v>
      </c>
      <c r="AF18" s="33">
        <f>IFERROR(data!BF94/data!$BN94," ")</f>
        <v>0</v>
      </c>
      <c r="AG18" s="30">
        <f>IFERROR(data!BG94/data!$BN94," ")</f>
        <v>0.69230769230769229</v>
      </c>
      <c r="AH18" s="25">
        <f t="shared" si="18"/>
        <v>0.69230769230769229</v>
      </c>
      <c r="AI18" s="29">
        <f>IFERROR(data!BH94/data!$BO94," ")</f>
        <v>4</v>
      </c>
      <c r="AJ18" s="31">
        <f>IFERROR(data!BI94/data!$BO94," ")</f>
        <v>1</v>
      </c>
      <c r="AK18" s="40">
        <f t="shared" si="19"/>
        <v>5</v>
      </c>
      <c r="AL18" s="47">
        <f>data!BP94</f>
        <v>14</v>
      </c>
    </row>
    <row r="19" spans="1:38" s="62" customFormat="1" ht="15.75" thickBot="1" x14ac:dyDescent="0.3">
      <c r="A19" s="41" t="s">
        <v>106</v>
      </c>
      <c r="B19" s="46"/>
      <c r="C19" s="46"/>
      <c r="D19" s="57">
        <f>data!F61/data!N61</f>
        <v>0.16905444126074498</v>
      </c>
      <c r="E19" s="58">
        <f>data!G61/data!N61</f>
        <v>0.58166189111747846</v>
      </c>
      <c r="F19" s="43">
        <f t="shared" ref="F19" si="20">D19+E19</f>
        <v>0.75071633237822344</v>
      </c>
      <c r="G19" s="59">
        <f>data!H61/data!O61</f>
        <v>0.18269230769230768</v>
      </c>
      <c r="H19" s="60">
        <f>data!I61/data!O61</f>
        <v>0.63461538461538458</v>
      </c>
      <c r="I19" s="44">
        <f t="shared" ref="I19" si="21">G19+H19</f>
        <v>0.81730769230769229</v>
      </c>
      <c r="J19" s="61">
        <f>data!P61</f>
        <v>557</v>
      </c>
      <c r="K19" s="57">
        <f>data!S61/data!AA61</f>
        <v>0.13368983957219252</v>
      </c>
      <c r="L19" s="58">
        <f>data!T61/data!AA61</f>
        <v>0.5935828877005348</v>
      </c>
      <c r="M19" s="43">
        <f t="shared" ref="M19" si="22">K19+L19</f>
        <v>0.72727272727272729</v>
      </c>
      <c r="N19" s="59">
        <f>data!U61/data!AB61</f>
        <v>0.21827411167512689</v>
      </c>
      <c r="O19" s="60">
        <f>data!V61/data!AB61</f>
        <v>0.6091370558375635</v>
      </c>
      <c r="P19" s="44">
        <f t="shared" ref="P19" si="23">N19+O19</f>
        <v>0.82741116751269039</v>
      </c>
      <c r="Q19" s="61">
        <f>data!AC61</f>
        <v>571</v>
      </c>
      <c r="R19" s="57">
        <f>IFERROR(data!AF61/data!$AN61," ")</f>
        <v>0.13333333333333333</v>
      </c>
      <c r="S19" s="58">
        <f>IFERROR(data!AG61/data!$AN61," ")</f>
        <v>0.57666666666666666</v>
      </c>
      <c r="T19" s="43">
        <f>IFERROR(R19+S19," ")</f>
        <v>0.71</v>
      </c>
      <c r="U19" s="59">
        <f>IFERROR(data!AH61/data!$AO61," ")</f>
        <v>0.25945945945945947</v>
      </c>
      <c r="V19" s="60">
        <f>IFERROR(data!AI61/data!$AO61," ")</f>
        <v>0.45405405405405408</v>
      </c>
      <c r="W19" s="44">
        <f>IFERROR(U19+V19," ")</f>
        <v>0.71351351351351355</v>
      </c>
      <c r="X19" s="61">
        <f>data!AP61</f>
        <v>485</v>
      </c>
      <c r="Y19" s="57">
        <f>IFERROR(data!AS61/data!$BA61," ")</f>
        <v>0.11041009463722397</v>
      </c>
      <c r="Z19" s="58">
        <f>IFERROR(data!AT61/data!$BA61," ")</f>
        <v>0.56782334384858046</v>
      </c>
      <c r="AA19" s="43">
        <f t="shared" si="6"/>
        <v>0.67823343848580442</v>
      </c>
      <c r="AB19" s="59">
        <f>IFERROR(data!AU61/data!$BB61," ")</f>
        <v>0.29508196721311475</v>
      </c>
      <c r="AC19" s="60">
        <f>IFERROR(data!AV61/data!$BB61," ")</f>
        <v>0.49726775956284153</v>
      </c>
      <c r="AD19" s="44">
        <f t="shared" si="7"/>
        <v>0.79234972677595628</v>
      </c>
      <c r="AE19" s="61">
        <f>data!BC61</f>
        <v>500</v>
      </c>
      <c r="AF19" s="57">
        <f>IFERROR(data!BF61/data!$BN61," ")</f>
        <v>0.12352941176470589</v>
      </c>
      <c r="AG19" s="58">
        <f>IFERROR(data!BG61/data!$BN61," ")</f>
        <v>0.56470588235294117</v>
      </c>
      <c r="AH19" s="43">
        <f t="shared" si="18"/>
        <v>0.68823529411764706</v>
      </c>
      <c r="AI19" s="59">
        <f>IFERROR(data!BH61/data!$BO61," ")</f>
        <v>0.29078014184397161</v>
      </c>
      <c r="AJ19" s="60">
        <f>IFERROR(data!BI61/data!$BO61," ")</f>
        <v>0.58156028368794321</v>
      </c>
      <c r="AK19" s="44">
        <f t="shared" si="19"/>
        <v>0.87234042553191482</v>
      </c>
      <c r="AL19" s="61">
        <f>data!BP61</f>
        <v>481</v>
      </c>
    </row>
    <row r="21" spans="1:38" x14ac:dyDescent="0.25">
      <c r="C21" t="s">
        <v>132</v>
      </c>
    </row>
    <row r="22" spans="1:38" x14ac:dyDescent="0.25">
      <c r="C22" s="39" t="s">
        <v>133</v>
      </c>
    </row>
    <row r="23" spans="1:38" x14ac:dyDescent="0.25">
      <c r="C23" s="39" t="s">
        <v>103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3"/>
  <sheetViews>
    <sheetView zoomScaleNormal="100" workbookViewId="0">
      <pane xSplit="3" ySplit="6" topLeftCell="D7" activePane="bottomRight" state="frozen"/>
      <selection activeCell="BR20" sqref="BR20"/>
      <selection pane="topRight" activeCell="BR20" sqref="BR20"/>
      <selection pane="bottomLeft" activeCell="BR20" sqref="BR20"/>
      <selection pane="bottomRight" activeCell="AF7" sqref="AF7:AL7"/>
    </sheetView>
  </sheetViews>
  <sheetFormatPr defaultRowHeight="15" x14ac:dyDescent="0.25"/>
  <cols>
    <col min="1" max="1" width="2.85546875" customWidth="1"/>
    <col min="2" max="2" width="13.5703125" customWidth="1"/>
    <col min="3" max="3" width="23.85546875" customWidth="1"/>
    <col min="10" max="10" width="6" customWidth="1"/>
    <col min="17" max="17" width="6" customWidth="1"/>
    <col min="24" max="24" width="6" customWidth="1"/>
    <col min="31" max="31" width="6" customWidth="1"/>
    <col min="38" max="38" width="6" customWidth="1"/>
  </cols>
  <sheetData>
    <row r="1" spans="1:38" ht="18.75" customHeight="1" x14ac:dyDescent="0.3">
      <c r="C1" s="1" t="s">
        <v>91</v>
      </c>
    </row>
    <row r="2" spans="1:38" ht="19.5" customHeight="1" thickBot="1" x14ac:dyDescent="0.35">
      <c r="A2" s="2"/>
      <c r="B2" s="2"/>
      <c r="C2" s="2" t="s">
        <v>107</v>
      </c>
    </row>
    <row r="3" spans="1:38" x14ac:dyDescent="0.25">
      <c r="A3" s="3"/>
      <c r="B3" s="45"/>
      <c r="C3" s="4"/>
      <c r="D3" s="7" t="s">
        <v>130</v>
      </c>
      <c r="E3" s="5"/>
      <c r="F3" s="5"/>
      <c r="G3" s="5"/>
      <c r="H3" s="5"/>
      <c r="I3" s="5"/>
      <c r="J3" s="6"/>
      <c r="K3" s="7" t="s">
        <v>131</v>
      </c>
      <c r="L3" s="5"/>
      <c r="M3" s="5"/>
      <c r="N3" s="5"/>
      <c r="O3" s="5"/>
      <c r="P3" s="5"/>
      <c r="Q3" s="6"/>
      <c r="R3" s="7" t="s">
        <v>137</v>
      </c>
      <c r="S3" s="5"/>
      <c r="T3" s="5"/>
      <c r="U3" s="5"/>
      <c r="V3" s="5"/>
      <c r="W3" s="5"/>
      <c r="X3" s="6"/>
      <c r="Y3" s="7" t="s">
        <v>139</v>
      </c>
      <c r="Z3" s="5"/>
      <c r="AA3" s="5"/>
      <c r="AB3" s="5"/>
      <c r="AC3" s="5"/>
      <c r="AD3" s="5"/>
      <c r="AE3" s="6"/>
      <c r="AF3" s="7" t="s">
        <v>143</v>
      </c>
      <c r="AG3" s="5"/>
      <c r="AH3" s="5"/>
      <c r="AI3" s="5"/>
      <c r="AJ3" s="5"/>
      <c r="AK3" s="5"/>
      <c r="AL3" s="6"/>
    </row>
    <row r="4" spans="1:38" s="15" customFormat="1" ht="15" customHeight="1" x14ac:dyDescent="0.25">
      <c r="A4" s="8"/>
      <c r="B4" s="9"/>
      <c r="C4" s="9"/>
      <c r="D4" s="14" t="s">
        <v>93</v>
      </c>
      <c r="E4" s="11"/>
      <c r="F4" s="11"/>
      <c r="G4" s="11"/>
      <c r="H4" s="11"/>
      <c r="I4" s="12"/>
      <c r="J4" s="13" t="s">
        <v>94</v>
      </c>
      <c r="K4" s="14" t="s">
        <v>93</v>
      </c>
      <c r="L4" s="11"/>
      <c r="M4" s="11"/>
      <c r="N4" s="11"/>
      <c r="O4" s="11"/>
      <c r="P4" s="12"/>
      <c r="Q4" s="13" t="s">
        <v>94</v>
      </c>
      <c r="R4" s="14" t="s">
        <v>93</v>
      </c>
      <c r="S4" s="11"/>
      <c r="T4" s="11"/>
      <c r="U4" s="11"/>
      <c r="V4" s="11"/>
      <c r="W4" s="12"/>
      <c r="X4" s="13" t="s">
        <v>94</v>
      </c>
      <c r="Y4" s="14" t="s">
        <v>93</v>
      </c>
      <c r="Z4" s="11"/>
      <c r="AA4" s="11"/>
      <c r="AB4" s="11"/>
      <c r="AC4" s="11"/>
      <c r="AD4" s="12"/>
      <c r="AE4" s="13" t="s">
        <v>94</v>
      </c>
      <c r="AF4" s="14" t="s">
        <v>93</v>
      </c>
      <c r="AG4" s="11"/>
      <c r="AH4" s="11"/>
      <c r="AI4" s="11"/>
      <c r="AJ4" s="11"/>
      <c r="AK4" s="12"/>
      <c r="AL4" s="13" t="s">
        <v>94</v>
      </c>
    </row>
    <row r="5" spans="1:38" s="15" customFormat="1" ht="14.45" customHeight="1" x14ac:dyDescent="0.25">
      <c r="A5" s="8"/>
      <c r="B5" s="9"/>
      <c r="C5" s="9"/>
      <c r="D5" s="14" t="s">
        <v>95</v>
      </c>
      <c r="E5" s="11"/>
      <c r="F5" s="16"/>
      <c r="G5" s="10" t="s">
        <v>96</v>
      </c>
      <c r="H5" s="17"/>
      <c r="I5" s="16"/>
      <c r="J5" s="13" t="s">
        <v>97</v>
      </c>
      <c r="K5" s="14" t="s">
        <v>95</v>
      </c>
      <c r="L5" s="11"/>
      <c r="M5" s="16"/>
      <c r="N5" s="10" t="s">
        <v>96</v>
      </c>
      <c r="O5" s="17"/>
      <c r="P5" s="16"/>
      <c r="Q5" s="13" t="s">
        <v>97</v>
      </c>
      <c r="R5" s="14" t="s">
        <v>95</v>
      </c>
      <c r="S5" s="11"/>
      <c r="T5" s="16"/>
      <c r="U5" s="10" t="s">
        <v>96</v>
      </c>
      <c r="V5" s="17"/>
      <c r="W5" s="16"/>
      <c r="X5" s="13" t="s">
        <v>97</v>
      </c>
      <c r="Y5" s="14" t="s">
        <v>95</v>
      </c>
      <c r="Z5" s="11"/>
      <c r="AA5" s="16"/>
      <c r="AB5" s="10" t="s">
        <v>96</v>
      </c>
      <c r="AC5" s="17"/>
      <c r="AD5" s="16"/>
      <c r="AE5" s="13" t="s">
        <v>97</v>
      </c>
      <c r="AF5" s="14" t="s">
        <v>95</v>
      </c>
      <c r="AG5" s="11"/>
      <c r="AH5" s="16"/>
      <c r="AI5" s="10" t="s">
        <v>96</v>
      </c>
      <c r="AJ5" s="17"/>
      <c r="AK5" s="16"/>
      <c r="AL5" s="13" t="s">
        <v>97</v>
      </c>
    </row>
    <row r="6" spans="1:38" s="15" customFormat="1" ht="35.25" customHeight="1" thickBot="1" x14ac:dyDescent="0.3">
      <c r="A6" s="18"/>
      <c r="B6" s="19"/>
      <c r="C6" s="19"/>
      <c r="D6" s="24" t="s">
        <v>98</v>
      </c>
      <c r="E6" s="21" t="s">
        <v>99</v>
      </c>
      <c r="F6" s="22" t="s">
        <v>100</v>
      </c>
      <c r="G6" s="20" t="s">
        <v>98</v>
      </c>
      <c r="H6" s="21" t="s">
        <v>99</v>
      </c>
      <c r="I6" s="22" t="s">
        <v>100</v>
      </c>
      <c r="J6" s="23"/>
      <c r="K6" s="24" t="s">
        <v>98</v>
      </c>
      <c r="L6" s="21" t="s">
        <v>99</v>
      </c>
      <c r="M6" s="22" t="s">
        <v>100</v>
      </c>
      <c r="N6" s="20" t="s">
        <v>98</v>
      </c>
      <c r="O6" s="21" t="s">
        <v>99</v>
      </c>
      <c r="P6" s="22" t="s">
        <v>100</v>
      </c>
      <c r="Q6" s="23"/>
      <c r="R6" s="24" t="s">
        <v>98</v>
      </c>
      <c r="S6" s="21" t="s">
        <v>99</v>
      </c>
      <c r="T6" s="22" t="s">
        <v>100</v>
      </c>
      <c r="U6" s="20" t="s">
        <v>98</v>
      </c>
      <c r="V6" s="21" t="s">
        <v>99</v>
      </c>
      <c r="W6" s="22" t="s">
        <v>100</v>
      </c>
      <c r="X6" s="23"/>
      <c r="Y6" s="24" t="s">
        <v>98</v>
      </c>
      <c r="Z6" s="21" t="s">
        <v>99</v>
      </c>
      <c r="AA6" s="22" t="s">
        <v>100</v>
      </c>
      <c r="AB6" s="20" t="s">
        <v>98</v>
      </c>
      <c r="AC6" s="21" t="s">
        <v>99</v>
      </c>
      <c r="AD6" s="22" t="s">
        <v>100</v>
      </c>
      <c r="AE6" s="23"/>
      <c r="AF6" s="24" t="s">
        <v>98</v>
      </c>
      <c r="AG6" s="21" t="s">
        <v>99</v>
      </c>
      <c r="AH6" s="22" t="s">
        <v>100</v>
      </c>
      <c r="AI6" s="20" t="s">
        <v>98</v>
      </c>
      <c r="AJ6" s="21" t="s">
        <v>99</v>
      </c>
      <c r="AK6" s="22" t="s">
        <v>100</v>
      </c>
      <c r="AL6" s="23"/>
    </row>
    <row r="7" spans="1:38" s="34" customFormat="1" ht="15.75" thickTop="1" x14ac:dyDescent="0.25">
      <c r="A7" s="27" t="s">
        <v>108</v>
      </c>
      <c r="B7" s="107" t="s">
        <v>62</v>
      </c>
      <c r="C7" s="107" t="s">
        <v>63</v>
      </c>
      <c r="D7" s="108">
        <f>data!F62/data!N62</f>
        <v>0.25</v>
      </c>
      <c r="E7" s="109">
        <f>data!G62/data!N62</f>
        <v>0.25</v>
      </c>
      <c r="F7" s="110">
        <f t="shared" ref="F7" si="0">D7+E7</f>
        <v>0.5</v>
      </c>
      <c r="G7" s="111">
        <f>data!H62/data!O62</f>
        <v>2.0408163265306121E-2</v>
      </c>
      <c r="H7" s="112">
        <f>data!I62/data!O62</f>
        <v>0.91836734693877553</v>
      </c>
      <c r="I7" s="113">
        <f t="shared" ref="I7" si="1">G7+H7</f>
        <v>0.93877551020408168</v>
      </c>
      <c r="J7" s="114">
        <f>data!P62</f>
        <v>57</v>
      </c>
      <c r="K7" s="108">
        <f>data!S62/data!AA62</f>
        <v>0.27272727272727271</v>
      </c>
      <c r="L7" s="109">
        <f>data!T62/data!AA62</f>
        <v>0.72727272727272729</v>
      </c>
      <c r="M7" s="110">
        <f t="shared" ref="M7" si="2">K7+L7</f>
        <v>1</v>
      </c>
      <c r="N7" s="111">
        <f>data!U62/data!AB62</f>
        <v>1.9230769230769232E-2</v>
      </c>
      <c r="O7" s="112">
        <f>data!V62/data!AB62</f>
        <v>0.96153846153846156</v>
      </c>
      <c r="P7" s="113">
        <f t="shared" ref="P7" si="3">N7+O7</f>
        <v>0.98076923076923084</v>
      </c>
      <c r="Q7" s="114">
        <f>data!AC62</f>
        <v>63</v>
      </c>
      <c r="R7" s="108">
        <f>IFERROR(data!AF62/data!$AN62," ")</f>
        <v>0.5</v>
      </c>
      <c r="S7" s="109">
        <f>IFERROR(data!AG62/data!$AN62," ")</f>
        <v>0.5</v>
      </c>
      <c r="T7" s="110">
        <f>IFERROR(R7+S7," ")</f>
        <v>1</v>
      </c>
      <c r="U7" s="111">
        <f>IFERROR(data!AH62/data!$AO62," ")</f>
        <v>0</v>
      </c>
      <c r="V7" s="112">
        <f>IFERROR(data!AI62/data!$AO62," ")</f>
        <v>0.90322580645161288</v>
      </c>
      <c r="W7" s="113">
        <f>IFERROR(U7+V7," ")</f>
        <v>0.90322580645161288</v>
      </c>
      <c r="X7" s="114">
        <f>data!AP62</f>
        <v>39</v>
      </c>
      <c r="Y7" s="108">
        <f>IFERROR(data!AS62/data!$BA62," ")</f>
        <v>0.33333333333333331</v>
      </c>
      <c r="Z7" s="109">
        <f>IFERROR(data!AT62/data!$BA62," ")</f>
        <v>0.66666666666666663</v>
      </c>
      <c r="AA7" s="110">
        <f>IFERROR(Y7+Z7," ")</f>
        <v>1</v>
      </c>
      <c r="AB7" s="111">
        <f>IFERROR(data!AU62/data!$BB62," ")</f>
        <v>3.7037037037037035E-2</v>
      </c>
      <c r="AC7" s="112">
        <f>IFERROR(data!AV62/data!$BB62," ")</f>
        <v>0.81481481481481477</v>
      </c>
      <c r="AD7" s="113">
        <f>IFERROR(AB7+AC7," ")</f>
        <v>0.85185185185185186</v>
      </c>
      <c r="AE7" s="114">
        <f>data!BC62</f>
        <v>30</v>
      </c>
      <c r="AF7" s="29">
        <f>IFERROR(data!BF62/data!$BN62," ")</f>
        <v>0.33333333333333331</v>
      </c>
      <c r="AG7" s="30">
        <f>IFERROR(data!BG62/data!$BN62," ")</f>
        <v>0.66666666666666663</v>
      </c>
      <c r="AH7" s="25">
        <f t="shared" ref="AH7:AH9" si="4">IFERROR(AF7+AG7," ")</f>
        <v>1</v>
      </c>
      <c r="AI7" s="29">
        <f>IFERROR(data!BH62/data!$BO62," ")</f>
        <v>6.25E-2</v>
      </c>
      <c r="AJ7" s="30">
        <f>IFERROR(data!BI62/data!$BO62," ")</f>
        <v>0.71875</v>
      </c>
      <c r="AK7" s="26">
        <f t="shared" ref="AK7:AK9" si="5">IFERROR(AI7+AJ7," ")</f>
        <v>0.78125</v>
      </c>
      <c r="AL7" s="32">
        <f>data!BP62</f>
        <v>35</v>
      </c>
    </row>
    <row r="8" spans="1:38" s="34" customFormat="1" x14ac:dyDescent="0.25">
      <c r="A8" s="27"/>
      <c r="B8" s="28" t="s">
        <v>64</v>
      </c>
      <c r="C8" s="28" t="s">
        <v>64</v>
      </c>
      <c r="D8" s="33">
        <f>data!F63/data!N63</f>
        <v>0.15254237288135594</v>
      </c>
      <c r="E8" s="31">
        <f>data!G63/data!N63</f>
        <v>0.64406779661016944</v>
      </c>
      <c r="F8" s="25">
        <f t="shared" ref="F8:F9" si="6">D8+E8</f>
        <v>0.79661016949152541</v>
      </c>
      <c r="G8" s="29">
        <f>data!H63/data!O63</f>
        <v>4.9180327868852458E-2</v>
      </c>
      <c r="H8" s="31">
        <f>data!I63/data!O63</f>
        <v>0.88524590163934425</v>
      </c>
      <c r="I8" s="40">
        <f t="shared" ref="I8:I9" si="7">G8+H8</f>
        <v>0.93442622950819665</v>
      </c>
      <c r="J8" s="47">
        <f>data!P63</f>
        <v>120</v>
      </c>
      <c r="K8" s="33">
        <f>data!S63/data!AA63</f>
        <v>8.7499999999999994E-2</v>
      </c>
      <c r="L8" s="31">
        <f>data!T63/data!AA63</f>
        <v>0.75</v>
      </c>
      <c r="M8" s="25">
        <f t="shared" ref="M8:M9" si="8">K8+L8</f>
        <v>0.83750000000000002</v>
      </c>
      <c r="N8" s="29">
        <f>data!U63/data!AB63</f>
        <v>9.3333333333333338E-2</v>
      </c>
      <c r="O8" s="31">
        <f>data!V63/data!AB63</f>
        <v>0.70666666666666667</v>
      </c>
      <c r="P8" s="40">
        <f t="shared" ref="P8:P9" si="9">N8+O8</f>
        <v>0.8</v>
      </c>
      <c r="Q8" s="47">
        <f>data!AC63</f>
        <v>155</v>
      </c>
      <c r="R8" s="33">
        <f>IFERROR(data!AF63/data!$AN63," ")</f>
        <v>0.10714285714285714</v>
      </c>
      <c r="S8" s="31">
        <f>IFERROR(data!AG63/data!$AN63," ")</f>
        <v>0.5892857142857143</v>
      </c>
      <c r="T8" s="25">
        <f t="shared" ref="T8:T9" si="10">IFERROR(R8+S8," ")</f>
        <v>0.6964285714285714</v>
      </c>
      <c r="U8" s="29">
        <f>IFERROR(data!AH63/data!$AO63," ")</f>
        <v>5.4794520547945202E-2</v>
      </c>
      <c r="V8" s="31">
        <f>IFERROR(data!AI63/data!$AO63," ")</f>
        <v>0.75342465753424659</v>
      </c>
      <c r="W8" s="40">
        <f t="shared" ref="W8:W9" si="11">IFERROR(U8+V8," ")</f>
        <v>0.80821917808219179</v>
      </c>
      <c r="X8" s="47">
        <f>data!AP63</f>
        <v>129</v>
      </c>
      <c r="Y8" s="33">
        <f>IFERROR(data!AS63/data!$BA63," ")</f>
        <v>0.13953488372093023</v>
      </c>
      <c r="Z8" s="31">
        <f>IFERROR(data!AT63/data!$BA63," ")</f>
        <v>0.69767441860465118</v>
      </c>
      <c r="AA8" s="25">
        <f>IFERROR(Y8+Z8," ")</f>
        <v>0.83720930232558144</v>
      </c>
      <c r="AB8" s="29">
        <f>IFERROR(data!AU63/data!$BB63," ")</f>
        <v>4.1666666666666664E-2</v>
      </c>
      <c r="AC8" s="31">
        <f>IFERROR(data!AV63/data!$BB63," ")</f>
        <v>0.77777777777777779</v>
      </c>
      <c r="AD8" s="40">
        <f>IFERROR(AB8+AC8," ")</f>
        <v>0.81944444444444442</v>
      </c>
      <c r="AE8" s="47">
        <f>data!BC63</f>
        <v>115</v>
      </c>
      <c r="AF8" s="33">
        <f>IFERROR(data!BF63/data!$BN63," ")</f>
        <v>0.10869565217391304</v>
      </c>
      <c r="AG8" s="31">
        <f>IFERROR(data!BG63/data!$BN63," ")</f>
        <v>0.63043478260869568</v>
      </c>
      <c r="AH8" s="25">
        <f t="shared" ref="AH8:AH9" si="12">IFERROR(AF8+AG8," ")</f>
        <v>0.73913043478260876</v>
      </c>
      <c r="AI8" s="29">
        <f>IFERROR(data!BH63/data!$BO63," ")</f>
        <v>3.0303030303030304E-2</v>
      </c>
      <c r="AJ8" s="31">
        <f>IFERROR(data!BI63/data!$BO63," ")</f>
        <v>0.81818181818181823</v>
      </c>
      <c r="AK8" s="40">
        <f t="shared" ref="AK8:AK9" si="13">IFERROR(AI8+AJ8," ")</f>
        <v>0.84848484848484851</v>
      </c>
      <c r="AL8" s="47">
        <f>data!BP63</f>
        <v>112</v>
      </c>
    </row>
    <row r="9" spans="1:38" s="54" customFormat="1" ht="15.75" thickBot="1" x14ac:dyDescent="0.3">
      <c r="A9" s="35" t="s">
        <v>109</v>
      </c>
      <c r="B9" s="48"/>
      <c r="C9" s="48"/>
      <c r="D9" s="49">
        <f>data!F64/data!N64</f>
        <v>0.16417910447761194</v>
      </c>
      <c r="E9" s="50">
        <f>data!G64/data!N64</f>
        <v>0.59701492537313428</v>
      </c>
      <c r="F9" s="37">
        <f t="shared" si="6"/>
        <v>0.76119402985074625</v>
      </c>
      <c r="G9" s="51">
        <f>data!H64/data!O64</f>
        <v>3.6363636363636362E-2</v>
      </c>
      <c r="H9" s="52">
        <f>data!I64/data!O64</f>
        <v>0.9</v>
      </c>
      <c r="I9" s="38">
        <f t="shared" si="7"/>
        <v>0.9363636363636364</v>
      </c>
      <c r="J9" s="53">
        <f>data!P64</f>
        <v>177</v>
      </c>
      <c r="K9" s="49">
        <f>data!S64/data!AA64</f>
        <v>0.10989010989010989</v>
      </c>
      <c r="L9" s="50">
        <f>data!T64/data!AA64</f>
        <v>0.74725274725274726</v>
      </c>
      <c r="M9" s="37">
        <f t="shared" si="8"/>
        <v>0.85714285714285721</v>
      </c>
      <c r="N9" s="51">
        <f>data!U64/data!AB64</f>
        <v>6.2992125984251968E-2</v>
      </c>
      <c r="O9" s="52">
        <f>data!V64/data!AB64</f>
        <v>0.8110236220472441</v>
      </c>
      <c r="P9" s="38">
        <f t="shared" si="9"/>
        <v>0.87401574803149606</v>
      </c>
      <c r="Q9" s="53">
        <f>data!AC64</f>
        <v>218</v>
      </c>
      <c r="R9" s="49">
        <f>IFERROR(data!AF64/data!$AN64," ")</f>
        <v>0.15625</v>
      </c>
      <c r="S9" s="50">
        <f>IFERROR(data!AG64/data!$AN64," ")</f>
        <v>0.578125</v>
      </c>
      <c r="T9" s="37">
        <f t="shared" si="10"/>
        <v>0.734375</v>
      </c>
      <c r="U9" s="51">
        <f>IFERROR(data!AH64/data!$AO64," ")</f>
        <v>3.8461538461538464E-2</v>
      </c>
      <c r="V9" s="52">
        <f>IFERROR(data!AI64/data!$AO64," ")</f>
        <v>0.79807692307692313</v>
      </c>
      <c r="W9" s="38">
        <f t="shared" si="11"/>
        <v>0.83653846153846156</v>
      </c>
      <c r="X9" s="53">
        <f>data!AP64</f>
        <v>168</v>
      </c>
      <c r="Y9" s="49">
        <f>IFERROR(data!AS64/data!$BA64," ")</f>
        <v>0.13953488372093023</v>
      </c>
      <c r="Z9" s="50">
        <f>IFERROR(data!AT64/data!$BA64," ")</f>
        <v>0.69767441860465118</v>
      </c>
      <c r="AA9" s="37">
        <f>IFERROR(Y9+Z9," ")</f>
        <v>0.83720930232558144</v>
      </c>
      <c r="AB9" s="51">
        <f>IFERROR(data!AU64/data!$BB64," ")</f>
        <v>4.1666666666666664E-2</v>
      </c>
      <c r="AC9" s="52">
        <f>IFERROR(data!AV64/data!$BB64," ")</f>
        <v>0.77777777777777779</v>
      </c>
      <c r="AD9" s="38">
        <f>IFERROR(AB9+AC9," ")</f>
        <v>0.81944444444444442</v>
      </c>
      <c r="AE9" s="53">
        <f>data!BC64</f>
        <v>115</v>
      </c>
      <c r="AF9" s="49">
        <f>IFERROR(data!BF64/data!$BN64," ")</f>
        <v>0.13953488372093023</v>
      </c>
      <c r="AG9" s="50">
        <f>IFERROR(data!BG64/data!$BN64," ")</f>
        <v>0.69767441860465118</v>
      </c>
      <c r="AH9" s="37">
        <f t="shared" si="12"/>
        <v>0.83720930232558144</v>
      </c>
      <c r="AI9" s="51">
        <f>IFERROR(data!BH64/data!$BO64," ")</f>
        <v>4.1666666666666664E-2</v>
      </c>
      <c r="AJ9" s="52">
        <f>IFERROR(data!BI64/data!$BO64," ")</f>
        <v>0.77777777777777779</v>
      </c>
      <c r="AK9" s="38">
        <f t="shared" si="13"/>
        <v>0.81944444444444442</v>
      </c>
      <c r="AL9" s="53">
        <f>data!BP64</f>
        <v>115</v>
      </c>
    </row>
    <row r="11" spans="1:38" x14ac:dyDescent="0.25">
      <c r="C11" t="s">
        <v>132</v>
      </c>
    </row>
    <row r="12" spans="1:38" x14ac:dyDescent="0.25">
      <c r="C12" s="39" t="s">
        <v>133</v>
      </c>
    </row>
    <row r="13" spans="1:38" x14ac:dyDescent="0.25">
      <c r="C13" s="39" t="s">
        <v>103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21"/>
  <sheetViews>
    <sheetView tabSelected="1" zoomScaleNormal="100" workbookViewId="0">
      <pane xSplit="3" ySplit="6" topLeftCell="T7" activePane="bottomRight" state="frozen"/>
      <selection activeCell="BR20" sqref="BR20"/>
      <selection pane="topRight" activeCell="BR20" sqref="BR20"/>
      <selection pane="bottomLeft" activeCell="BR20" sqref="BR20"/>
      <selection pane="bottomRight" activeCell="Y21" sqref="Y21"/>
    </sheetView>
  </sheetViews>
  <sheetFormatPr defaultRowHeight="15" x14ac:dyDescent="0.25"/>
  <cols>
    <col min="1" max="1" width="4.7109375" customWidth="1"/>
    <col min="2" max="2" width="13.7109375" customWidth="1"/>
    <col min="3" max="3" width="24.85546875" customWidth="1"/>
    <col min="4" max="9" width="8.85546875" customWidth="1"/>
    <col min="10" max="10" width="6" customWidth="1"/>
    <col min="11" max="12" width="8.85546875" customWidth="1"/>
    <col min="17" max="17" width="6" customWidth="1"/>
    <col min="18" max="19" width="8.85546875" customWidth="1"/>
    <col min="24" max="24" width="6" customWidth="1"/>
    <col min="25" max="26" width="8.85546875" customWidth="1"/>
    <col min="31" max="31" width="6" customWidth="1"/>
    <col min="32" max="33" width="8.85546875" customWidth="1"/>
    <col min="38" max="38" width="6" customWidth="1"/>
  </cols>
  <sheetData>
    <row r="1" spans="1:38" ht="18.75" customHeight="1" x14ac:dyDescent="0.3">
      <c r="C1" s="1" t="s">
        <v>91</v>
      </c>
    </row>
    <row r="2" spans="1:38" ht="19.5" customHeight="1" thickBot="1" x14ac:dyDescent="0.35">
      <c r="A2" s="2"/>
      <c r="B2" s="2"/>
      <c r="C2" s="2" t="s">
        <v>110</v>
      </c>
    </row>
    <row r="3" spans="1:38" x14ac:dyDescent="0.25">
      <c r="A3" s="3"/>
      <c r="B3" s="45"/>
      <c r="C3" s="4"/>
      <c r="D3" s="7" t="s">
        <v>130</v>
      </c>
      <c r="E3" s="5"/>
      <c r="F3" s="5"/>
      <c r="G3" s="5"/>
      <c r="H3" s="5"/>
      <c r="I3" s="5"/>
      <c r="J3" s="6"/>
      <c r="K3" s="7" t="s">
        <v>131</v>
      </c>
      <c r="L3" s="5"/>
      <c r="M3" s="5"/>
      <c r="N3" s="5"/>
      <c r="O3" s="5"/>
      <c r="P3" s="5"/>
      <c r="Q3" s="6"/>
      <c r="R3" s="7" t="s">
        <v>137</v>
      </c>
      <c r="S3" s="5"/>
      <c r="T3" s="5"/>
      <c r="U3" s="5"/>
      <c r="V3" s="5"/>
      <c r="W3" s="5"/>
      <c r="X3" s="6"/>
      <c r="Y3" s="7" t="s">
        <v>139</v>
      </c>
      <c r="Z3" s="5"/>
      <c r="AA3" s="5"/>
      <c r="AB3" s="5"/>
      <c r="AC3" s="5"/>
      <c r="AD3" s="5"/>
      <c r="AE3" s="6"/>
      <c r="AF3" s="7" t="s">
        <v>143</v>
      </c>
      <c r="AG3" s="5"/>
      <c r="AH3" s="5"/>
      <c r="AI3" s="5"/>
      <c r="AJ3" s="5"/>
      <c r="AK3" s="5"/>
      <c r="AL3" s="6"/>
    </row>
    <row r="4" spans="1:38" s="15" customFormat="1" ht="15" customHeight="1" x14ac:dyDescent="0.25">
      <c r="A4" s="8"/>
      <c r="B4" s="9"/>
      <c r="C4" s="9"/>
      <c r="D4" s="14" t="s">
        <v>93</v>
      </c>
      <c r="E4" s="11"/>
      <c r="F4" s="11"/>
      <c r="G4" s="11"/>
      <c r="H4" s="11"/>
      <c r="I4" s="12"/>
      <c r="J4" s="13" t="s">
        <v>94</v>
      </c>
      <c r="K4" s="14" t="s">
        <v>93</v>
      </c>
      <c r="L4" s="11"/>
      <c r="M4" s="11"/>
      <c r="N4" s="11"/>
      <c r="O4" s="11"/>
      <c r="P4" s="12"/>
      <c r="Q4" s="13" t="s">
        <v>94</v>
      </c>
      <c r="R4" s="14" t="s">
        <v>93</v>
      </c>
      <c r="S4" s="11"/>
      <c r="T4" s="11"/>
      <c r="U4" s="11"/>
      <c r="V4" s="11"/>
      <c r="W4" s="12"/>
      <c r="X4" s="13" t="s">
        <v>94</v>
      </c>
      <c r="Y4" s="14" t="s">
        <v>93</v>
      </c>
      <c r="Z4" s="11"/>
      <c r="AA4" s="11"/>
      <c r="AB4" s="11"/>
      <c r="AC4" s="11"/>
      <c r="AD4" s="12"/>
      <c r="AE4" s="13" t="s">
        <v>94</v>
      </c>
      <c r="AF4" s="14" t="s">
        <v>93</v>
      </c>
      <c r="AG4" s="11"/>
      <c r="AH4" s="11"/>
      <c r="AI4" s="11"/>
      <c r="AJ4" s="11"/>
      <c r="AK4" s="12"/>
      <c r="AL4" s="13" t="s">
        <v>94</v>
      </c>
    </row>
    <row r="5" spans="1:38" s="15" customFormat="1" ht="15" customHeight="1" x14ac:dyDescent="0.25">
      <c r="A5" s="8"/>
      <c r="B5" s="9"/>
      <c r="C5" s="9"/>
      <c r="D5" s="14" t="s">
        <v>95</v>
      </c>
      <c r="E5" s="11"/>
      <c r="F5" s="16"/>
      <c r="G5" s="10" t="s">
        <v>96</v>
      </c>
      <c r="H5" s="17"/>
      <c r="I5" s="16"/>
      <c r="J5" s="13" t="s">
        <v>97</v>
      </c>
      <c r="K5" s="14" t="s">
        <v>95</v>
      </c>
      <c r="L5" s="11"/>
      <c r="M5" s="16"/>
      <c r="N5" s="10" t="s">
        <v>96</v>
      </c>
      <c r="O5" s="17"/>
      <c r="P5" s="16"/>
      <c r="Q5" s="13" t="s">
        <v>97</v>
      </c>
      <c r="R5" s="14" t="s">
        <v>95</v>
      </c>
      <c r="S5" s="11"/>
      <c r="T5" s="16"/>
      <c r="U5" s="10" t="s">
        <v>96</v>
      </c>
      <c r="V5" s="17"/>
      <c r="W5" s="16"/>
      <c r="X5" s="13" t="s">
        <v>97</v>
      </c>
      <c r="Y5" s="14" t="s">
        <v>95</v>
      </c>
      <c r="Z5" s="11"/>
      <c r="AA5" s="16"/>
      <c r="AB5" s="10" t="s">
        <v>96</v>
      </c>
      <c r="AC5" s="17"/>
      <c r="AD5" s="16"/>
      <c r="AE5" s="13" t="s">
        <v>97</v>
      </c>
      <c r="AF5" s="14" t="s">
        <v>95</v>
      </c>
      <c r="AG5" s="11"/>
      <c r="AH5" s="16"/>
      <c r="AI5" s="10" t="s">
        <v>96</v>
      </c>
      <c r="AJ5" s="17"/>
      <c r="AK5" s="16"/>
      <c r="AL5" s="13" t="s">
        <v>97</v>
      </c>
    </row>
    <row r="6" spans="1:38" s="15" customFormat="1" ht="35.25" customHeight="1" thickBot="1" x14ac:dyDescent="0.3">
      <c r="A6" s="18"/>
      <c r="B6" s="19"/>
      <c r="C6" s="19"/>
      <c r="D6" s="24" t="s">
        <v>98</v>
      </c>
      <c r="E6" s="21" t="s">
        <v>99</v>
      </c>
      <c r="F6" s="22" t="s">
        <v>100</v>
      </c>
      <c r="G6" s="20" t="s">
        <v>98</v>
      </c>
      <c r="H6" s="21" t="s">
        <v>99</v>
      </c>
      <c r="I6" s="22" t="s">
        <v>100</v>
      </c>
      <c r="J6" s="23"/>
      <c r="K6" s="24" t="s">
        <v>98</v>
      </c>
      <c r="L6" s="21" t="s">
        <v>99</v>
      </c>
      <c r="M6" s="22" t="s">
        <v>100</v>
      </c>
      <c r="N6" s="20" t="s">
        <v>98</v>
      </c>
      <c r="O6" s="21" t="s">
        <v>99</v>
      </c>
      <c r="P6" s="22" t="s">
        <v>100</v>
      </c>
      <c r="Q6" s="23"/>
      <c r="R6" s="24" t="s">
        <v>98</v>
      </c>
      <c r="S6" s="21" t="s">
        <v>99</v>
      </c>
      <c r="T6" s="22" t="s">
        <v>100</v>
      </c>
      <c r="U6" s="20" t="s">
        <v>98</v>
      </c>
      <c r="V6" s="21" t="s">
        <v>99</v>
      </c>
      <c r="W6" s="22" t="s">
        <v>100</v>
      </c>
      <c r="X6" s="23"/>
      <c r="Y6" s="24" t="s">
        <v>98</v>
      </c>
      <c r="Z6" s="21" t="s">
        <v>99</v>
      </c>
      <c r="AA6" s="22" t="s">
        <v>100</v>
      </c>
      <c r="AB6" s="20" t="s">
        <v>98</v>
      </c>
      <c r="AC6" s="21" t="s">
        <v>99</v>
      </c>
      <c r="AD6" s="22" t="s">
        <v>100</v>
      </c>
      <c r="AE6" s="23"/>
      <c r="AF6" s="24" t="s">
        <v>98</v>
      </c>
      <c r="AG6" s="21" t="s">
        <v>99</v>
      </c>
      <c r="AH6" s="22" t="s">
        <v>100</v>
      </c>
      <c r="AI6" s="20" t="s">
        <v>98</v>
      </c>
      <c r="AJ6" s="21" t="s">
        <v>99</v>
      </c>
      <c r="AK6" s="22" t="s">
        <v>100</v>
      </c>
      <c r="AL6" s="23"/>
    </row>
    <row r="7" spans="1:38" s="34" customFormat="1" ht="15.75" thickTop="1" x14ac:dyDescent="0.25">
      <c r="A7" s="27" t="s">
        <v>111</v>
      </c>
      <c r="B7" s="28" t="s">
        <v>66</v>
      </c>
      <c r="C7" s="28" t="s">
        <v>66</v>
      </c>
      <c r="D7" s="33">
        <f>IFERROR(data!F65/data!N65," ")</f>
        <v>0.14285714285714285</v>
      </c>
      <c r="E7" s="30">
        <f>IFERROR(data!G65/data!N65," ")</f>
        <v>0.61654135338345861</v>
      </c>
      <c r="F7" s="25">
        <f>IFERROR(D7+E7," ")</f>
        <v>0.75939849624060152</v>
      </c>
      <c r="G7" s="29">
        <f>IFERROR(data!H65/data!O65," ")</f>
        <v>3.6363636363636362E-2</v>
      </c>
      <c r="H7" s="31">
        <f>IFERROR(data!I65/data!O65," ")</f>
        <v>0.74545454545454548</v>
      </c>
      <c r="I7" s="40">
        <f>IFERROR(G7+H7," ")</f>
        <v>0.78181818181818186</v>
      </c>
      <c r="J7" s="32">
        <f>data!P65</f>
        <v>188</v>
      </c>
      <c r="K7" s="33">
        <f>IFERROR(data!S65/data!AA65," ")</f>
        <v>0.140625</v>
      </c>
      <c r="L7" s="30">
        <f>IFERROR(data!T65/data!AA65," ")</f>
        <v>0.6796875</v>
      </c>
      <c r="M7" s="25">
        <f>IFERROR(K7+L7," ")</f>
        <v>0.8203125</v>
      </c>
      <c r="N7" s="29">
        <f>IFERROR(data!U65/data!AB65," ")</f>
        <v>1.6666666666666666E-2</v>
      </c>
      <c r="O7" s="31">
        <f>IFERROR(data!V65/data!AB65," ")</f>
        <v>0.81666666666666665</v>
      </c>
      <c r="P7" s="40">
        <f>IFERROR(N7+O7," ")</f>
        <v>0.83333333333333337</v>
      </c>
      <c r="Q7" s="32">
        <f>data!AC65</f>
        <v>188</v>
      </c>
      <c r="R7" s="33">
        <f>IFERROR(data!AF65/data!$AN65," ")</f>
        <v>8.3333333333333329E-2</v>
      </c>
      <c r="S7" s="30">
        <f>IFERROR(data!AG65/data!$AN65," ")</f>
        <v>0.73958333333333337</v>
      </c>
      <c r="T7" s="25">
        <f>IFERROR(R7+S7," ")</f>
        <v>0.82291666666666674</v>
      </c>
      <c r="U7" s="29">
        <f>IFERROR(data!AH65/data!$AO65," ")</f>
        <v>0</v>
      </c>
      <c r="V7" s="31">
        <f>IFERROR(data!AI65/data!$AO65," ")</f>
        <v>0.84615384615384615</v>
      </c>
      <c r="W7" s="40">
        <f>IFERROR(U7+V7," ")</f>
        <v>0.84615384615384615</v>
      </c>
      <c r="X7" s="32">
        <f>data!AP65</f>
        <v>135</v>
      </c>
      <c r="Y7" s="33">
        <f>IFERROR(data!AS65/data!$BA65," ")</f>
        <v>0.12745098039215685</v>
      </c>
      <c r="Z7" s="30">
        <f>IFERROR(data!AT65/data!$BA65," ")</f>
        <v>0.69607843137254899</v>
      </c>
      <c r="AA7" s="25">
        <f t="shared" ref="AA7" si="0">IFERROR(Y7+Z7," ")</f>
        <v>0.82352941176470584</v>
      </c>
      <c r="AB7" s="29">
        <f>IFERROR(data!AU65/data!$BB65," ")</f>
        <v>2.6315789473684209E-2</v>
      </c>
      <c r="AC7" s="31">
        <f>IFERROR(data!AV65/data!$BB65," ")</f>
        <v>0.73684210526315785</v>
      </c>
      <c r="AD7" s="40">
        <f t="shared" ref="AD7" si="1">IFERROR(AB7+AC7," ")</f>
        <v>0.76315789473684204</v>
      </c>
      <c r="AE7" s="32">
        <f>data!BC65</f>
        <v>140</v>
      </c>
      <c r="AF7" s="33">
        <f>IFERROR(data!BF65/data!$BN65," ")</f>
        <v>9.5588235294117641E-2</v>
      </c>
      <c r="AG7" s="30">
        <f>IFERROR(data!BG65/data!$BN65," ")</f>
        <v>0.72058823529411764</v>
      </c>
      <c r="AH7" s="25">
        <f t="shared" ref="AH7" si="2">IFERROR(AF7+AG7," ")</f>
        <v>0.81617647058823528</v>
      </c>
      <c r="AI7" s="29">
        <f>IFERROR(data!BH65/data!$BO65," ")</f>
        <v>0.12195121951219512</v>
      </c>
      <c r="AJ7" s="31">
        <f>IFERROR(data!BI65/data!$BO65," ")</f>
        <v>0.75609756097560976</v>
      </c>
      <c r="AK7" s="40">
        <f t="shared" ref="AK7" si="3">IFERROR(AI7+AJ7," ")</f>
        <v>0.87804878048780488</v>
      </c>
      <c r="AL7" s="32">
        <f>data!BP65</f>
        <v>177</v>
      </c>
    </row>
    <row r="8" spans="1:38" s="34" customFormat="1" x14ac:dyDescent="0.25">
      <c r="A8" s="27"/>
      <c r="B8" s="42" t="s">
        <v>67</v>
      </c>
      <c r="C8" s="42" t="s">
        <v>67</v>
      </c>
      <c r="D8" s="104">
        <f>IFERROR(data!F66/data!N66," ")</f>
        <v>0.20618556701030927</v>
      </c>
      <c r="E8" s="101">
        <f>IFERROR(data!G66/data!N66," ")</f>
        <v>0.58762886597938147</v>
      </c>
      <c r="F8" s="55">
        <f t="shared" ref="F8:F14" si="4">IFERROR(D8+E8," ")</f>
        <v>0.79381443298969079</v>
      </c>
      <c r="G8" s="100">
        <f>IFERROR(data!H66/data!O66," ")</f>
        <v>4.4444444444444446E-2</v>
      </c>
      <c r="H8" s="105">
        <f>IFERROR(data!I66/data!O66," ")</f>
        <v>0.75555555555555554</v>
      </c>
      <c r="I8" s="56">
        <f t="shared" ref="I8:I14" si="5">IFERROR(G8+H8," ")</f>
        <v>0.79999999999999993</v>
      </c>
      <c r="J8" s="103">
        <f>data!P66</f>
        <v>142</v>
      </c>
      <c r="K8" s="104">
        <f>IFERROR(data!S66/data!AA66," ")</f>
        <v>0.2</v>
      </c>
      <c r="L8" s="101">
        <f>IFERROR(data!T66/data!AA66," ")</f>
        <v>0.54736842105263162</v>
      </c>
      <c r="M8" s="55">
        <f t="shared" ref="M8:M14" si="6">IFERROR(K8+L8," ")</f>
        <v>0.74736842105263168</v>
      </c>
      <c r="N8" s="100">
        <f>IFERROR(data!U66/data!AB66," ")</f>
        <v>0.05</v>
      </c>
      <c r="O8" s="105">
        <f>IFERROR(data!V66/data!AB66," ")</f>
        <v>0.72499999999999998</v>
      </c>
      <c r="P8" s="56">
        <f t="shared" ref="P8:P14" si="7">IFERROR(N8+O8," ")</f>
        <v>0.77500000000000002</v>
      </c>
      <c r="Q8" s="103">
        <f>data!AC66</f>
        <v>135</v>
      </c>
      <c r="R8" s="104">
        <f>IFERROR(data!AF66/data!$AN66," ")</f>
        <v>0.18309859154929578</v>
      </c>
      <c r="S8" s="101">
        <f>IFERROR(data!AG66/data!$AN66," ")</f>
        <v>0.61971830985915488</v>
      </c>
      <c r="T8" s="55">
        <f t="shared" ref="T8:T14" si="8">IFERROR(R8+S8," ")</f>
        <v>0.80281690140845063</v>
      </c>
      <c r="U8" s="100">
        <f>IFERROR(data!AH66/data!$AO66," ")</f>
        <v>0.10869565217391304</v>
      </c>
      <c r="V8" s="105">
        <f>IFERROR(data!AI66/data!$AO66," ")</f>
        <v>0.71739130434782605</v>
      </c>
      <c r="W8" s="56">
        <f t="shared" ref="W8:W14" si="9">IFERROR(U8+V8," ")</f>
        <v>0.82608695652173914</v>
      </c>
      <c r="X8" s="103">
        <f>data!AP66</f>
        <v>117</v>
      </c>
      <c r="Y8" s="104">
        <f>IFERROR(data!AS66/data!$BA66," ")</f>
        <v>0.11764705882352941</v>
      </c>
      <c r="Z8" s="101">
        <f>IFERROR(data!AT66/data!$BA66," ")</f>
        <v>0.70588235294117652</v>
      </c>
      <c r="AA8" s="55">
        <f t="shared" ref="AA8:AA17" si="10">IFERROR(Y8+Z8," ")</f>
        <v>0.82352941176470595</v>
      </c>
      <c r="AB8" s="100">
        <f>IFERROR(data!AU66/data!$BB66," ")</f>
        <v>5.4054054054054057E-2</v>
      </c>
      <c r="AC8" s="105">
        <f>IFERROR(data!AV66/data!$BB66," ")</f>
        <v>0.78378378378378377</v>
      </c>
      <c r="AD8" s="56">
        <f t="shared" ref="AD8:AD17" si="11">IFERROR(AB8+AC8," ")</f>
        <v>0.83783783783783783</v>
      </c>
      <c r="AE8" s="103">
        <f>data!BC66</f>
        <v>105</v>
      </c>
      <c r="AF8" s="104">
        <f>IFERROR(data!BF66/data!$BN66," ")</f>
        <v>0.11475409836065574</v>
      </c>
      <c r="AG8" s="101">
        <f>IFERROR(data!BG66/data!$BN66," ")</f>
        <v>0.75409836065573765</v>
      </c>
      <c r="AH8" s="55">
        <f t="shared" ref="AH8:AH17" si="12">IFERROR(AF8+AG8," ")</f>
        <v>0.86885245901639341</v>
      </c>
      <c r="AI8" s="100">
        <f>IFERROR(data!BH66/data!$BO66," ")</f>
        <v>0.14285714285714285</v>
      </c>
      <c r="AJ8" s="105">
        <f>IFERROR(data!BI66/data!$BO66," ")</f>
        <v>0.7142857142857143</v>
      </c>
      <c r="AK8" s="56">
        <f t="shared" ref="AK8:AK17" si="13">IFERROR(AI8+AJ8," ")</f>
        <v>0.85714285714285721</v>
      </c>
      <c r="AL8" s="103">
        <f>data!BP66</f>
        <v>96</v>
      </c>
    </row>
    <row r="9" spans="1:38" s="34" customFormat="1" x14ac:dyDescent="0.25">
      <c r="A9" s="27"/>
      <c r="B9" s="42" t="s">
        <v>68</v>
      </c>
      <c r="C9" s="42" t="s">
        <v>68</v>
      </c>
      <c r="D9" s="104">
        <f>IFERROR(data!F67/data!N67," ")</f>
        <v>0</v>
      </c>
      <c r="E9" s="101">
        <f>IFERROR(data!G67/data!N67," ")</f>
        <v>0.7142857142857143</v>
      </c>
      <c r="F9" s="55">
        <f t="shared" si="4"/>
        <v>0.7142857142857143</v>
      </c>
      <c r="G9" s="100">
        <f>IFERROR(data!H67/data!O67," ")</f>
        <v>0.27272727272727271</v>
      </c>
      <c r="H9" s="105">
        <f>IFERROR(data!I67/data!O67," ")</f>
        <v>0.54545454545454541</v>
      </c>
      <c r="I9" s="56">
        <f t="shared" si="5"/>
        <v>0.81818181818181812</v>
      </c>
      <c r="J9" s="103">
        <f>data!P67</f>
        <v>18</v>
      </c>
      <c r="K9" s="104">
        <f>IFERROR(data!S67/data!AA67," ")</f>
        <v>0.42857142857142855</v>
      </c>
      <c r="L9" s="101">
        <f>IFERROR(data!T67/data!AA67," ")</f>
        <v>0.5714285714285714</v>
      </c>
      <c r="M9" s="55">
        <f t="shared" si="6"/>
        <v>1</v>
      </c>
      <c r="N9" s="100">
        <f>IFERROR(data!U67/data!AB67," ")</f>
        <v>0</v>
      </c>
      <c r="O9" s="105">
        <f>IFERROR(data!V67/data!AB67," ")</f>
        <v>1</v>
      </c>
      <c r="P9" s="56">
        <f t="shared" si="7"/>
        <v>1</v>
      </c>
      <c r="Q9" s="103">
        <f>data!AC67</f>
        <v>13</v>
      </c>
      <c r="R9" s="104">
        <f>IFERROR(data!AF67/data!$AN67," ")</f>
        <v>0.3</v>
      </c>
      <c r="S9" s="101">
        <f>IFERROR(data!AG67/data!$AN67," ")</f>
        <v>0.6</v>
      </c>
      <c r="T9" s="55">
        <f t="shared" si="8"/>
        <v>0.89999999999999991</v>
      </c>
      <c r="U9" s="100">
        <f>IFERROR(data!AH67/data!$AO67," ")</f>
        <v>0</v>
      </c>
      <c r="V9" s="105">
        <f>IFERROR(data!AI67/data!$AO67," ")</f>
        <v>1</v>
      </c>
      <c r="W9" s="56">
        <f t="shared" si="9"/>
        <v>1</v>
      </c>
      <c r="X9" s="103">
        <f>data!AP67</f>
        <v>14</v>
      </c>
      <c r="Y9" s="104">
        <f>IFERROR(data!AS67/data!$BA67," ")</f>
        <v>0</v>
      </c>
      <c r="Z9" s="101">
        <f>IFERROR(data!AT67/data!$BA67," ")</f>
        <v>1</v>
      </c>
      <c r="AA9" s="55">
        <f t="shared" si="10"/>
        <v>1</v>
      </c>
      <c r="AB9" s="100">
        <f>IFERROR(data!AU67/data!$BB67," ")</f>
        <v>0</v>
      </c>
      <c r="AC9" s="105">
        <f>IFERROR(data!AV67/data!$BB67," ")</f>
        <v>1</v>
      </c>
      <c r="AD9" s="56">
        <f t="shared" si="11"/>
        <v>1</v>
      </c>
      <c r="AE9" s="103">
        <f>data!BC67</f>
        <v>9</v>
      </c>
      <c r="AF9" s="104">
        <f>IFERROR(data!BF67/data!$BN67," ")</f>
        <v>0.1111111111111111</v>
      </c>
      <c r="AG9" s="101">
        <f>IFERROR(data!BG67/data!$BN67," ")</f>
        <v>0.77777777777777779</v>
      </c>
      <c r="AH9" s="55">
        <f t="shared" ref="AH9:AH14" si="14">IFERROR(AF9+AG9," ")</f>
        <v>0.88888888888888884</v>
      </c>
      <c r="AI9" s="100">
        <f>IFERROR(data!BH67/data!$BO67," ")</f>
        <v>0.25</v>
      </c>
      <c r="AJ9" s="105">
        <f>IFERROR(data!BI67/data!$BO67," ")</f>
        <v>0.75</v>
      </c>
      <c r="AK9" s="56">
        <f t="shared" ref="AK9:AK14" si="15">IFERROR(AI9+AJ9," ")</f>
        <v>1</v>
      </c>
      <c r="AL9" s="103">
        <f>data!BP67</f>
        <v>17</v>
      </c>
    </row>
    <row r="10" spans="1:38" s="34" customFormat="1" x14ac:dyDescent="0.25">
      <c r="A10" s="27"/>
      <c r="B10" s="42" t="s">
        <v>69</v>
      </c>
      <c r="C10" s="42" t="s">
        <v>69</v>
      </c>
      <c r="D10" s="104">
        <f>IFERROR(data!F68/data!N68," ")</f>
        <v>0.14503816793893129</v>
      </c>
      <c r="E10" s="101">
        <f>IFERROR(data!G68/data!N68," ")</f>
        <v>0.69465648854961837</v>
      </c>
      <c r="F10" s="55">
        <f t="shared" si="4"/>
        <v>0.83969465648854968</v>
      </c>
      <c r="G10" s="100">
        <f>IFERROR(data!H68/data!O68," ")</f>
        <v>8.9285714285714288E-2</v>
      </c>
      <c r="H10" s="105">
        <f>IFERROR(data!I68/data!O68," ")</f>
        <v>0.8035714285714286</v>
      </c>
      <c r="I10" s="56">
        <f t="shared" si="5"/>
        <v>0.8928571428571429</v>
      </c>
      <c r="J10" s="103">
        <f>data!P68</f>
        <v>187</v>
      </c>
      <c r="K10" s="104">
        <f>IFERROR(data!S68/data!AA68," ")</f>
        <v>0.1111111111111111</v>
      </c>
      <c r="L10" s="101">
        <f>IFERROR(data!T68/data!AA68," ")</f>
        <v>0.69230769230769229</v>
      </c>
      <c r="M10" s="55">
        <f t="shared" si="6"/>
        <v>0.80341880341880345</v>
      </c>
      <c r="N10" s="100">
        <f>IFERROR(data!U68/data!AB68," ")</f>
        <v>2.7777777777777776E-2</v>
      </c>
      <c r="O10" s="105">
        <f>IFERROR(data!V68/data!AB68," ")</f>
        <v>0.81944444444444442</v>
      </c>
      <c r="P10" s="56">
        <f t="shared" si="7"/>
        <v>0.84722222222222221</v>
      </c>
      <c r="Q10" s="103">
        <f>data!AC68</f>
        <v>189</v>
      </c>
      <c r="R10" s="104">
        <f>IFERROR(data!AF68/data!$AN68," ")</f>
        <v>0.11392405063291139</v>
      </c>
      <c r="S10" s="101">
        <f>IFERROR(data!AG68/data!$AN68," ")</f>
        <v>0.759493670886076</v>
      </c>
      <c r="T10" s="55">
        <f t="shared" si="8"/>
        <v>0.87341772151898733</v>
      </c>
      <c r="U10" s="100">
        <f>IFERROR(data!AH68/data!$AO68," ")</f>
        <v>8.8888888888888892E-2</v>
      </c>
      <c r="V10" s="105">
        <f>IFERROR(data!AI68/data!$AO68," ")</f>
        <v>0.71111111111111114</v>
      </c>
      <c r="W10" s="56">
        <f t="shared" si="9"/>
        <v>0.8</v>
      </c>
      <c r="X10" s="103">
        <f>data!AP68</f>
        <v>124</v>
      </c>
      <c r="Y10" s="104">
        <f>IFERROR(data!AS68/data!$BA68," ")</f>
        <v>0.1206896551724138</v>
      </c>
      <c r="Z10" s="101">
        <f>IFERROR(data!AT68/data!$BA68," ")</f>
        <v>0.67241379310344829</v>
      </c>
      <c r="AA10" s="55">
        <f t="shared" si="10"/>
        <v>0.7931034482758621</v>
      </c>
      <c r="AB10" s="100">
        <f>IFERROR(data!AU68/data!$BB68," ")</f>
        <v>0.1</v>
      </c>
      <c r="AC10" s="105">
        <f>IFERROR(data!AV68/data!$BB68," ")</f>
        <v>0.73333333333333328</v>
      </c>
      <c r="AD10" s="56">
        <f t="shared" si="11"/>
        <v>0.83333333333333326</v>
      </c>
      <c r="AE10" s="103">
        <f>data!BC68</f>
        <v>88</v>
      </c>
      <c r="AF10" s="104">
        <f>IFERROR(data!BF68/data!$BN68," ")</f>
        <v>9.8765432098765427E-2</v>
      </c>
      <c r="AG10" s="101">
        <f>IFERROR(data!BG68/data!$BN68," ")</f>
        <v>0.66666666666666663</v>
      </c>
      <c r="AH10" s="55">
        <f t="shared" si="14"/>
        <v>0.76543209876543206</v>
      </c>
      <c r="AI10" s="100">
        <f>IFERROR(data!BH68/data!$BO68," ")</f>
        <v>0.19354838709677419</v>
      </c>
      <c r="AJ10" s="105">
        <f>IFERROR(data!BI68/data!$BO68," ")</f>
        <v>0.67741935483870963</v>
      </c>
      <c r="AK10" s="56">
        <f t="shared" si="15"/>
        <v>0.87096774193548376</v>
      </c>
      <c r="AL10" s="103">
        <f>data!BP68</f>
        <v>112</v>
      </c>
    </row>
    <row r="11" spans="1:38" s="34" customFormat="1" x14ac:dyDescent="0.25">
      <c r="A11" s="27"/>
      <c r="B11" s="42" t="s">
        <v>80</v>
      </c>
      <c r="C11" s="42" t="s">
        <v>81</v>
      </c>
      <c r="D11" s="104">
        <f>IFERROR(data!F69/data!N69," ")</f>
        <v>0.25</v>
      </c>
      <c r="E11" s="101">
        <f>IFERROR(data!G69/data!N69," ")</f>
        <v>0.59375</v>
      </c>
      <c r="F11" s="55">
        <f t="shared" si="4"/>
        <v>0.84375</v>
      </c>
      <c r="G11" s="100">
        <f>IFERROR(data!H69/data!O69," ")</f>
        <v>0.5</v>
      </c>
      <c r="H11" s="105">
        <f>IFERROR(data!I69/data!O69," ")</f>
        <v>0</v>
      </c>
      <c r="I11" s="56">
        <f t="shared" si="5"/>
        <v>0.5</v>
      </c>
      <c r="J11" s="103">
        <f>data!P69</f>
        <v>34</v>
      </c>
      <c r="K11" s="104">
        <f>IFERROR(data!S69/data!AA69," ")</f>
        <v>0.26315789473684209</v>
      </c>
      <c r="L11" s="101">
        <f>IFERROR(data!T69/data!AA69," ")</f>
        <v>0.63157894736842102</v>
      </c>
      <c r="M11" s="55">
        <f t="shared" si="6"/>
        <v>0.89473684210526305</v>
      </c>
      <c r="N11" s="100">
        <f>IFERROR(data!U69/data!AB69," ")</f>
        <v>0.33333333333333331</v>
      </c>
      <c r="O11" s="105">
        <f>IFERROR(data!V69/data!AB69," ")</f>
        <v>0.33333333333333331</v>
      </c>
      <c r="P11" s="56">
        <f t="shared" si="7"/>
        <v>0.66666666666666663</v>
      </c>
      <c r="Q11" s="103">
        <f>data!AC69</f>
        <v>22</v>
      </c>
      <c r="R11" s="104">
        <f>IFERROR(data!AF69/data!$AN69," ")</f>
        <v>0.40909090909090912</v>
      </c>
      <c r="S11" s="101">
        <f>IFERROR(data!AG69/data!$AN69," ")</f>
        <v>0.40909090909090912</v>
      </c>
      <c r="T11" s="55">
        <f t="shared" si="8"/>
        <v>0.81818181818181823</v>
      </c>
      <c r="U11" s="100">
        <f>IFERROR(data!AH69/data!$AO69," ")</f>
        <v>0.2</v>
      </c>
      <c r="V11" s="105">
        <f>IFERROR(data!AI69/data!$AO69," ")</f>
        <v>0.6</v>
      </c>
      <c r="W11" s="56">
        <f t="shared" si="9"/>
        <v>0.8</v>
      </c>
      <c r="X11" s="103">
        <f>data!AP69</f>
        <v>27</v>
      </c>
      <c r="Y11" s="104">
        <f>IFERROR(data!AS69/data!$BA69," ")</f>
        <v>0.52631578947368418</v>
      </c>
      <c r="Z11" s="101">
        <f>IFERROR(data!AT69/data!$BA69," ")</f>
        <v>0.36842105263157893</v>
      </c>
      <c r="AA11" s="55">
        <f t="shared" si="10"/>
        <v>0.89473684210526305</v>
      </c>
      <c r="AB11" s="100">
        <f>IFERROR(data!AU69/data!$BB69," ")</f>
        <v>0.5</v>
      </c>
      <c r="AC11" s="105">
        <f>IFERROR(data!AV69/data!$BB69," ")</f>
        <v>0.25</v>
      </c>
      <c r="AD11" s="56">
        <f t="shared" si="11"/>
        <v>0.75</v>
      </c>
      <c r="AE11" s="103">
        <f>data!BC69</f>
        <v>23</v>
      </c>
      <c r="AF11" s="104">
        <f>IFERROR(data!BF69/data!$BN69," ")</f>
        <v>0.38095238095238093</v>
      </c>
      <c r="AG11" s="101">
        <f>IFERROR(data!BG69/data!$BN69," ")</f>
        <v>0.47619047619047616</v>
      </c>
      <c r="AH11" s="55">
        <f t="shared" ref="AH11:AH14" si="16">IFERROR(AF11+AG11," ")</f>
        <v>0.8571428571428571</v>
      </c>
      <c r="AI11" s="100">
        <f>IFERROR(data!BH69/data!$BO69," ")</f>
        <v>0</v>
      </c>
      <c r="AJ11" s="105">
        <f>IFERROR(data!BI69/data!$BO69," ")</f>
        <v>1</v>
      </c>
      <c r="AK11" s="56">
        <f t="shared" ref="AK11:AK14" si="17">IFERROR(AI11+AJ11," ")</f>
        <v>1</v>
      </c>
      <c r="AL11" s="103">
        <f>data!BP69</f>
        <v>23</v>
      </c>
    </row>
    <row r="12" spans="1:38" s="28" customFormat="1" x14ac:dyDescent="0.25">
      <c r="A12" s="27"/>
      <c r="B12" s="28" t="s">
        <v>82</v>
      </c>
      <c r="C12" s="28" t="s">
        <v>83</v>
      </c>
      <c r="D12" s="33">
        <f>IFERROR(data!F70/data!N70," ")</f>
        <v>0.2</v>
      </c>
      <c r="E12" s="30">
        <f>IFERROR(data!G70/data!N70," ")</f>
        <v>0.2</v>
      </c>
      <c r="F12" s="25">
        <f t="shared" si="4"/>
        <v>0.4</v>
      </c>
      <c r="G12" s="29">
        <f>IFERROR(data!H70/data!O70," ")</f>
        <v>0.2</v>
      </c>
      <c r="H12" s="31">
        <f>IFERROR(data!I70/data!O70," ")</f>
        <v>0.4</v>
      </c>
      <c r="I12" s="40">
        <f t="shared" si="5"/>
        <v>0.60000000000000009</v>
      </c>
      <c r="J12" s="32">
        <f>data!P70</f>
        <v>10</v>
      </c>
      <c r="K12" s="33">
        <f>IFERROR(data!S70/data!AA70," ")</f>
        <v>0.35714285714285715</v>
      </c>
      <c r="L12" s="30">
        <f>IFERROR(data!T70/data!AA70," ")</f>
        <v>0.42857142857142855</v>
      </c>
      <c r="M12" s="25">
        <f t="shared" si="6"/>
        <v>0.7857142857142857</v>
      </c>
      <c r="N12" s="29">
        <f>IFERROR(data!U70/data!AB70," ")</f>
        <v>0</v>
      </c>
      <c r="O12" s="31">
        <f>IFERROR(data!V70/data!AB70," ")</f>
        <v>1</v>
      </c>
      <c r="P12" s="40">
        <f t="shared" si="7"/>
        <v>1</v>
      </c>
      <c r="Q12" s="32">
        <f>data!AC70</f>
        <v>16</v>
      </c>
      <c r="R12" s="33">
        <f>IFERROR(data!AF70/data!$AN70," ")</f>
        <v>0.22222222222222221</v>
      </c>
      <c r="S12" s="30">
        <f>IFERROR(data!AG70/data!$AN70," ")</f>
        <v>0.55555555555555558</v>
      </c>
      <c r="T12" s="25">
        <f t="shared" si="8"/>
        <v>0.77777777777777779</v>
      </c>
      <c r="U12" s="29" t="str">
        <f>IFERROR(data!AH70/data!$AO70," ")</f>
        <v xml:space="preserve"> </v>
      </c>
      <c r="V12" s="31" t="str">
        <f>IFERROR(data!AI70/data!$AO70," ")</f>
        <v xml:space="preserve"> </v>
      </c>
      <c r="W12" s="40" t="str">
        <f t="shared" si="9"/>
        <v xml:space="preserve"> </v>
      </c>
      <c r="X12" s="32">
        <f>data!AP70</f>
        <v>9</v>
      </c>
      <c r="Y12" s="33">
        <f>IFERROR(data!AS70/data!$BA70," ")</f>
        <v>0.2</v>
      </c>
      <c r="Z12" s="30">
        <f>IFERROR(data!AT70/data!$BA70," ")</f>
        <v>0.2</v>
      </c>
      <c r="AA12" s="25">
        <f t="shared" si="10"/>
        <v>0.4</v>
      </c>
      <c r="AB12" s="29" t="str">
        <f>IFERROR(data!AU70/data!$BB70," ")</f>
        <v xml:space="preserve"> </v>
      </c>
      <c r="AC12" s="31" t="str">
        <f>IFERROR(data!AV70/data!$BB70," ")</f>
        <v xml:space="preserve"> </v>
      </c>
      <c r="AD12" s="40" t="str">
        <f t="shared" si="11"/>
        <v xml:space="preserve"> </v>
      </c>
      <c r="AE12" s="32">
        <f>data!BC70</f>
        <v>5</v>
      </c>
      <c r="AF12" s="33">
        <f>IFERROR(data!BF70/data!$BN70," ")</f>
        <v>0</v>
      </c>
      <c r="AG12" s="30">
        <f>IFERROR(data!BG70/data!$BN70," ")</f>
        <v>0.4</v>
      </c>
      <c r="AH12" s="25">
        <f t="shared" si="16"/>
        <v>0.4</v>
      </c>
      <c r="AI12" s="29" t="str">
        <f>IFERROR(data!BH70/data!$BO70," ")</f>
        <v xml:space="preserve"> </v>
      </c>
      <c r="AJ12" s="31" t="str">
        <f>IFERROR(data!BI70/data!$BO70," ")</f>
        <v xml:space="preserve"> </v>
      </c>
      <c r="AK12" s="40" t="str">
        <f t="shared" si="17"/>
        <v xml:space="preserve"> </v>
      </c>
      <c r="AL12" s="32">
        <f>data!BP70</f>
        <v>5</v>
      </c>
    </row>
    <row r="13" spans="1:38" s="34" customFormat="1" x14ac:dyDescent="0.25">
      <c r="A13" s="27"/>
      <c r="B13" s="28"/>
      <c r="C13" s="74" t="s">
        <v>84</v>
      </c>
      <c r="D13" s="33">
        <f>IFERROR(data!F71/data!N71," ")</f>
        <v>0.5</v>
      </c>
      <c r="E13" s="30">
        <f>IFERROR(data!G71/data!N71," ")</f>
        <v>0</v>
      </c>
      <c r="F13" s="25">
        <f t="shared" si="4"/>
        <v>0.5</v>
      </c>
      <c r="G13" s="29" t="str">
        <f>IFERROR(data!H71/data!O71," ")</f>
        <v xml:space="preserve"> </v>
      </c>
      <c r="H13" s="31" t="str">
        <f>IFERROR(data!I71/data!O71," ")</f>
        <v xml:space="preserve"> </v>
      </c>
      <c r="I13" s="40" t="str">
        <f t="shared" si="5"/>
        <v xml:space="preserve"> </v>
      </c>
      <c r="J13" s="32">
        <f>data!P71</f>
        <v>2</v>
      </c>
      <c r="K13" s="33">
        <f>IFERROR(data!S71/data!AA71," ")</f>
        <v>0.6</v>
      </c>
      <c r="L13" s="30">
        <f>IFERROR(data!T71/data!AA71," ")</f>
        <v>0.2</v>
      </c>
      <c r="M13" s="25">
        <f t="shared" si="6"/>
        <v>0.8</v>
      </c>
      <c r="N13" s="29">
        <f>IFERROR(data!U71/data!AB71," ")</f>
        <v>1</v>
      </c>
      <c r="O13" s="31">
        <f>IFERROR(data!V71/data!AB71," ")</f>
        <v>0</v>
      </c>
      <c r="P13" s="40">
        <f t="shared" si="7"/>
        <v>1</v>
      </c>
      <c r="Q13" s="32">
        <f>data!AC71</f>
        <v>7</v>
      </c>
      <c r="R13" s="33">
        <f>IFERROR(data!AF71/data!$AN71," ")</f>
        <v>0.2</v>
      </c>
      <c r="S13" s="30">
        <f>IFERROR(data!AG71/data!$AN71," ")</f>
        <v>0.6</v>
      </c>
      <c r="T13" s="25">
        <f t="shared" si="8"/>
        <v>0.8</v>
      </c>
      <c r="U13" s="29">
        <f>IFERROR(data!AH71/data!$AO71," ")</f>
        <v>0</v>
      </c>
      <c r="V13" s="31">
        <f>IFERROR(data!AI71/data!$AO71," ")</f>
        <v>1</v>
      </c>
      <c r="W13" s="40">
        <f t="shared" si="9"/>
        <v>1</v>
      </c>
      <c r="X13" s="32">
        <f>data!AP71</f>
        <v>7</v>
      </c>
      <c r="Y13" s="33">
        <f>IFERROR(data!AS71/data!$BA71," ")</f>
        <v>1</v>
      </c>
      <c r="Z13" s="30">
        <f>IFERROR(data!AT71/data!$BA71," ")</f>
        <v>0</v>
      </c>
      <c r="AA13" s="25">
        <f t="shared" si="10"/>
        <v>1</v>
      </c>
      <c r="AB13" s="29">
        <f>IFERROR(data!AU71/data!$BB71," ")</f>
        <v>0</v>
      </c>
      <c r="AC13" s="31">
        <f>IFERROR(data!AV71/data!$BB71," ")</f>
        <v>0.5</v>
      </c>
      <c r="AD13" s="40">
        <f t="shared" si="11"/>
        <v>0.5</v>
      </c>
      <c r="AE13" s="32">
        <f>data!BC71</f>
        <v>4</v>
      </c>
      <c r="AF13" s="33">
        <f>IFERROR(data!BF71/data!$BN71," ")</f>
        <v>0.33333333333333331</v>
      </c>
      <c r="AG13" s="30">
        <f>IFERROR(data!BG71/data!$BN71," ")</f>
        <v>0.33333333333333331</v>
      </c>
      <c r="AH13" s="25">
        <f t="shared" si="16"/>
        <v>0.66666666666666663</v>
      </c>
      <c r="AI13" s="29" t="str">
        <f>IFERROR(data!BH71/data!$BO71," ")</f>
        <v xml:space="preserve"> </v>
      </c>
      <c r="AJ13" s="31" t="str">
        <f>IFERROR(data!BI71/data!$BO71," ")</f>
        <v xml:space="preserve"> </v>
      </c>
      <c r="AK13" s="40" t="str">
        <f t="shared" si="17"/>
        <v xml:space="preserve"> </v>
      </c>
      <c r="AL13" s="32">
        <f>data!BP71</f>
        <v>3</v>
      </c>
    </row>
    <row r="14" spans="1:38" s="34" customFormat="1" x14ac:dyDescent="0.25">
      <c r="A14" s="27"/>
      <c r="B14" s="65"/>
      <c r="C14" s="115" t="s">
        <v>90</v>
      </c>
      <c r="D14" s="72">
        <f>IFERROR(data!F72/data!N72," ")</f>
        <v>0.2857142857142857</v>
      </c>
      <c r="E14" s="67">
        <f>IFERROR(data!G72/data!N72," ")</f>
        <v>0.14285714285714285</v>
      </c>
      <c r="F14" s="68">
        <f t="shared" si="4"/>
        <v>0.42857142857142855</v>
      </c>
      <c r="G14" s="66">
        <f>IFERROR(data!H72/data!O72," ")</f>
        <v>0.2</v>
      </c>
      <c r="H14" s="69">
        <f>IFERROR(data!I72/data!O72," ")</f>
        <v>0.4</v>
      </c>
      <c r="I14" s="70">
        <f t="shared" si="5"/>
        <v>0.60000000000000009</v>
      </c>
      <c r="J14" s="71">
        <f>data!P72</f>
        <v>12</v>
      </c>
      <c r="K14" s="72">
        <f>IFERROR(data!S72/data!AA72," ")</f>
        <v>0.42105263157894735</v>
      </c>
      <c r="L14" s="67">
        <f>IFERROR(data!T72/data!AA72," ")</f>
        <v>0.36842105263157893</v>
      </c>
      <c r="M14" s="68">
        <f t="shared" si="6"/>
        <v>0.78947368421052633</v>
      </c>
      <c r="N14" s="66">
        <f>IFERROR(data!U72/data!AB72," ")</f>
        <v>0.5</v>
      </c>
      <c r="O14" s="69">
        <f>IFERROR(data!V72/data!AB72," ")</f>
        <v>0.5</v>
      </c>
      <c r="P14" s="70">
        <f t="shared" si="7"/>
        <v>1</v>
      </c>
      <c r="Q14" s="71">
        <f>data!AC72</f>
        <v>23</v>
      </c>
      <c r="R14" s="72">
        <f>IFERROR(data!AF72/data!$AN72," ")</f>
        <v>0.21428571428571427</v>
      </c>
      <c r="S14" s="67">
        <f>IFERROR(data!AG72/data!$AN72," ")</f>
        <v>0.5714285714285714</v>
      </c>
      <c r="T14" s="68">
        <f t="shared" si="8"/>
        <v>0.7857142857142857</v>
      </c>
      <c r="U14" s="66">
        <f>IFERROR(data!AH72/data!$AO72," ")</f>
        <v>0</v>
      </c>
      <c r="V14" s="69">
        <f>IFERROR(data!AI72/data!$AO72," ")</f>
        <v>1</v>
      </c>
      <c r="W14" s="70">
        <f t="shared" si="9"/>
        <v>1</v>
      </c>
      <c r="X14" s="71">
        <f>data!AP72</f>
        <v>16</v>
      </c>
      <c r="Y14" s="72">
        <f>IFERROR(data!AS72/data!$BA72," ")</f>
        <v>0.42857142857142855</v>
      </c>
      <c r="Z14" s="67">
        <f>IFERROR(data!AT72/data!$BA72," ")</f>
        <v>0.14285714285714285</v>
      </c>
      <c r="AA14" s="68">
        <f t="shared" si="10"/>
        <v>0.5714285714285714</v>
      </c>
      <c r="AB14" s="66">
        <f>IFERROR(data!AU72/data!$BB72," ")</f>
        <v>0</v>
      </c>
      <c r="AC14" s="69">
        <f>IFERROR(data!AV72/data!$BB72," ")</f>
        <v>0.5</v>
      </c>
      <c r="AD14" s="70">
        <f t="shared" si="11"/>
        <v>0.5</v>
      </c>
      <c r="AE14" s="71">
        <f>data!BC72</f>
        <v>9</v>
      </c>
      <c r="AF14" s="72">
        <f>IFERROR(data!BF72/data!$BN72," ")</f>
        <v>0.125</v>
      </c>
      <c r="AG14" s="67">
        <f>IFERROR(data!BG72/data!$BN72," ")</f>
        <v>0.375</v>
      </c>
      <c r="AH14" s="68">
        <f t="shared" si="16"/>
        <v>0.5</v>
      </c>
      <c r="AI14" s="66" t="str">
        <f>IFERROR(data!BH72/data!$BO72," ")</f>
        <v xml:space="preserve"> </v>
      </c>
      <c r="AJ14" s="69" t="str">
        <f>IFERROR(data!BI72/data!$BO72," ")</f>
        <v xml:space="preserve"> </v>
      </c>
      <c r="AK14" s="70" t="str">
        <f t="shared" si="17"/>
        <v xml:space="preserve"> </v>
      </c>
      <c r="AL14" s="71">
        <f>data!BP72</f>
        <v>8</v>
      </c>
    </row>
    <row r="15" spans="1:38" s="34" customFormat="1" x14ac:dyDescent="0.25">
      <c r="A15" s="27"/>
      <c r="B15" s="28" t="s">
        <v>8</v>
      </c>
      <c r="C15" s="74" t="s">
        <v>124</v>
      </c>
      <c r="D15" s="33">
        <f>IFERROR(data!F96/data!N96," ")</f>
        <v>0.13157894736842105</v>
      </c>
      <c r="E15" s="30">
        <f>IFERROR(data!G96/data!N96," ")</f>
        <v>0.52631578947368418</v>
      </c>
      <c r="F15" s="25">
        <f>IFERROR(D15+E15," ")</f>
        <v>0.6578947368421052</v>
      </c>
      <c r="G15" s="29">
        <f>IFERROR(data!H96/data!O96," ")</f>
        <v>0.31147540983606559</v>
      </c>
      <c r="H15" s="31">
        <f>IFERROR(data!I96/data!O96," ")</f>
        <v>0.4098360655737705</v>
      </c>
      <c r="I15" s="40">
        <f>IFERROR(G15+H15," ")</f>
        <v>0.72131147540983609</v>
      </c>
      <c r="J15" s="32">
        <f>data!P96</f>
        <v>137</v>
      </c>
      <c r="K15" s="33">
        <f>IFERROR(data!S96/data!AA96," ")</f>
        <v>9.4339622641509441E-2</v>
      </c>
      <c r="L15" s="30">
        <f>IFERROR(data!T96/data!AA96," ")</f>
        <v>0.58490566037735847</v>
      </c>
      <c r="M15" s="25">
        <f>IFERROR(K15+L15," ")</f>
        <v>0.67924528301886788</v>
      </c>
      <c r="N15" s="29">
        <f>IFERROR(data!U96/data!AB96," ")</f>
        <v>0.23636363636363636</v>
      </c>
      <c r="O15" s="31">
        <f>IFERROR(data!V96/data!AB96," ")</f>
        <v>0.52727272727272723</v>
      </c>
      <c r="P15" s="40">
        <f>IFERROR(N15+O15," ")</f>
        <v>0.76363636363636356</v>
      </c>
      <c r="Q15" s="32">
        <f>data!AC96</f>
        <v>108</v>
      </c>
      <c r="R15" s="33">
        <f>IFERROR(data!AF96/data!$AN96," ")</f>
        <v>9.0909090909090912E-2</v>
      </c>
      <c r="S15" s="30">
        <f>IFERROR(data!AG96/data!$AN96," ")</f>
        <v>0.52272727272727271</v>
      </c>
      <c r="T15" s="25">
        <f t="shared" ref="T15" si="18">IFERROR(R15+S15," ")</f>
        <v>0.61363636363636365</v>
      </c>
      <c r="U15" s="29">
        <f>IFERROR(data!AH96/data!$AO96," ")</f>
        <v>0.19565217391304349</v>
      </c>
      <c r="V15" s="31">
        <f>IFERROR(data!AI96/data!$AO96," ")</f>
        <v>0.54347826086956519</v>
      </c>
      <c r="W15" s="40">
        <f t="shared" ref="W15" si="19">IFERROR(U15+V15," ")</f>
        <v>0.73913043478260865</v>
      </c>
      <c r="X15" s="32">
        <f>data!AP96</f>
        <v>90</v>
      </c>
      <c r="Y15" s="33">
        <f>IFERROR(data!AS96/data!$BA96," ")</f>
        <v>5.3571428571428568E-2</v>
      </c>
      <c r="Z15" s="30">
        <f>IFERROR(data!AT96/data!$BA96," ")</f>
        <v>0.5892857142857143</v>
      </c>
      <c r="AA15" s="25">
        <f t="shared" si="10"/>
        <v>0.6428571428571429</v>
      </c>
      <c r="AB15" s="29">
        <f>IFERROR(data!AU96/data!$BB93," ")</f>
        <v>4.3795620437956206E-2</v>
      </c>
      <c r="AC15" s="31">
        <f>IFERROR(data!AV96/data!$BB96," ")</f>
        <v>0.46153846153846156</v>
      </c>
      <c r="AD15" s="40">
        <f t="shared" si="11"/>
        <v>0.50533408197641783</v>
      </c>
      <c r="AE15" s="32">
        <f>data!BC96</f>
        <v>95</v>
      </c>
      <c r="AF15" s="33">
        <f>IFERROR(data!BF96/data!$BN96," ")</f>
        <v>0.16666666666666666</v>
      </c>
      <c r="AG15" s="30">
        <f>IFERROR(data!BG96/data!$BN96," ")</f>
        <v>0.1111111111111111</v>
      </c>
      <c r="AH15" s="25">
        <f t="shared" si="12"/>
        <v>0.27777777777777779</v>
      </c>
      <c r="AI15" s="29">
        <f>IFERROR(data!BH96/data!$BO96," ")</f>
        <v>0.75</v>
      </c>
      <c r="AJ15" s="31">
        <f>IFERROR(data!BI96/data!$BO96," ")</f>
        <v>0.44230769230769229</v>
      </c>
      <c r="AK15" s="40">
        <f t="shared" si="13"/>
        <v>1.1923076923076923</v>
      </c>
      <c r="AL15" s="32">
        <f>data!BP96</f>
        <v>124</v>
      </c>
    </row>
    <row r="16" spans="1:38" s="34" customFormat="1" x14ac:dyDescent="0.25">
      <c r="A16" s="27"/>
      <c r="B16" s="28"/>
      <c r="C16" s="28" t="s">
        <v>125</v>
      </c>
      <c r="D16" s="33">
        <f>IFERROR(data!F97/data!N97," ")</f>
        <v>0.36585365853658536</v>
      </c>
      <c r="E16" s="30">
        <f>IFERROR(data!G97/data!N97," ")</f>
        <v>0.46341463414634149</v>
      </c>
      <c r="F16" s="25">
        <f>IFERROR(D16+E16," ")</f>
        <v>0.8292682926829269</v>
      </c>
      <c r="G16" s="29">
        <f>IFERROR(data!H97/data!O97," ")</f>
        <v>0.33333333333333331</v>
      </c>
      <c r="H16" s="31">
        <f>IFERROR(data!I97/data!O97," ")</f>
        <v>0.33333333333333331</v>
      </c>
      <c r="I16" s="40">
        <f>IFERROR(G16+H16," ")</f>
        <v>0.66666666666666663</v>
      </c>
      <c r="J16" s="32">
        <f>data!P97</f>
        <v>44</v>
      </c>
      <c r="K16" s="33">
        <f>IFERROR(data!S97/data!AA97," ")</f>
        <v>0.23076923076923078</v>
      </c>
      <c r="L16" s="30">
        <f>IFERROR(data!T97/data!AA97," ")</f>
        <v>0.46153846153846156</v>
      </c>
      <c r="M16" s="25">
        <f>IFERROR(K16+L16," ")</f>
        <v>0.69230769230769229</v>
      </c>
      <c r="N16" s="29" t="str">
        <f>IFERROR(data!U97/data!AB97," ")</f>
        <v xml:space="preserve"> </v>
      </c>
      <c r="O16" s="31" t="str">
        <f>IFERROR(data!V97/data!AB97," ")</f>
        <v xml:space="preserve"> </v>
      </c>
      <c r="P16" s="40" t="str">
        <f>IFERROR(N16+O16," ")</f>
        <v xml:space="preserve"> </v>
      </c>
      <c r="Q16" s="32">
        <f>data!AC97</f>
        <v>26</v>
      </c>
      <c r="R16" s="33">
        <f>IFERROR(data!AF97/data!$AN97," ")</f>
        <v>0.26829268292682928</v>
      </c>
      <c r="S16" s="30">
        <f>IFERROR(data!AG97/data!$AN97," ")</f>
        <v>0.53658536585365857</v>
      </c>
      <c r="T16" s="25">
        <f t="shared" ref="T16" si="20">IFERROR(R16+S16," ")</f>
        <v>0.80487804878048785</v>
      </c>
      <c r="U16" s="29">
        <f>IFERROR(data!AH97/data!$AO97," ")</f>
        <v>0.5</v>
      </c>
      <c r="V16" s="31">
        <f>IFERROR(data!AI97/data!$AO97," ")</f>
        <v>0.25</v>
      </c>
      <c r="W16" s="40">
        <f t="shared" ref="W16" si="21">IFERROR(U16+V16," ")</f>
        <v>0.75</v>
      </c>
      <c r="X16" s="32">
        <f>data!AP97</f>
        <v>45</v>
      </c>
      <c r="Y16" s="33">
        <f>IFERROR(data!AS97/data!$BA97," ")</f>
        <v>0.32500000000000001</v>
      </c>
      <c r="Z16" s="30">
        <f>IFERROR(data!AT97/data!$BA97," ")</f>
        <v>0.52500000000000002</v>
      </c>
      <c r="AA16" s="25">
        <f t="shared" ref="AA16" si="22">IFERROR(Y16+Z16," ")</f>
        <v>0.85000000000000009</v>
      </c>
      <c r="AB16" s="29" t="str">
        <f>IFERROR(data!AU97/data!$BB94," ")</f>
        <v xml:space="preserve"> </v>
      </c>
      <c r="AC16" s="31">
        <f>IFERROR(data!AV97/data!$BB97," ")</f>
        <v>0</v>
      </c>
      <c r="AD16" s="40" t="str">
        <f t="shared" ref="AD16" si="23">IFERROR(AB16+AC16," ")</f>
        <v xml:space="preserve"> </v>
      </c>
      <c r="AE16" s="32">
        <f>data!BC97</f>
        <v>41</v>
      </c>
      <c r="AF16" s="33">
        <f>IFERROR(data!BF97/data!$BN97," ")</f>
        <v>0</v>
      </c>
      <c r="AG16" s="30">
        <f>IFERROR(data!BG97/data!$BN97," ")</f>
        <v>0.47368421052631576</v>
      </c>
      <c r="AH16" s="25">
        <f t="shared" ref="AH16" si="24">IFERROR(AF16+AG16," ")</f>
        <v>0.47368421052631576</v>
      </c>
      <c r="AI16" s="29">
        <f>IFERROR(data!BH97/data!$BO97," ")</f>
        <v>8</v>
      </c>
      <c r="AJ16" s="31">
        <f>IFERROR(data!BI97/data!$BO97," ")</f>
        <v>1</v>
      </c>
      <c r="AK16" s="40">
        <f t="shared" ref="AK16" si="25">IFERROR(AI16+AJ16," ")</f>
        <v>9</v>
      </c>
      <c r="AL16" s="32">
        <f>data!BP97</f>
        <v>20</v>
      </c>
    </row>
    <row r="17" spans="1:38" s="62" customFormat="1" ht="15.75" thickBot="1" x14ac:dyDescent="0.3">
      <c r="A17" s="41" t="s">
        <v>112</v>
      </c>
      <c r="B17" s="46"/>
      <c r="C17" s="46"/>
      <c r="D17" s="57">
        <f>data!F74/data!N74</f>
        <v>0.17748091603053434</v>
      </c>
      <c r="E17" s="58">
        <f>data!G74/data!N74</f>
        <v>0.5992366412213741</v>
      </c>
      <c r="F17" s="43">
        <f t="shared" ref="F17" si="26">D17+E17</f>
        <v>0.7767175572519085</v>
      </c>
      <c r="G17" s="59">
        <f>data!H74/data!O74</f>
        <v>0.14285714285714285</v>
      </c>
      <c r="H17" s="60">
        <f>data!I74/data!O74</f>
        <v>0.6470588235294118</v>
      </c>
      <c r="I17" s="44">
        <f t="shared" ref="I17" si="27">G17+H17</f>
        <v>0.7899159663865547</v>
      </c>
      <c r="J17" s="73">
        <f>data!P74</f>
        <v>762</v>
      </c>
      <c r="K17" s="57">
        <f>data!S74/data!AA74</f>
        <v>0.16594827586206898</v>
      </c>
      <c r="L17" s="58">
        <f>data!T74/data!AA74</f>
        <v>0.61637931034482762</v>
      </c>
      <c r="M17" s="43">
        <f t="shared" ref="M17" si="28">K17+L17</f>
        <v>0.78232758620689657</v>
      </c>
      <c r="N17" s="59">
        <f>data!U74/data!AB74</f>
        <v>8.7499999999999994E-2</v>
      </c>
      <c r="O17" s="60">
        <f>data!V74/data!AB74</f>
        <v>0.72916666666666663</v>
      </c>
      <c r="P17" s="44">
        <f t="shared" ref="P17" si="29">N17+O17</f>
        <v>0.81666666666666665</v>
      </c>
      <c r="Q17" s="73">
        <f>data!AC74</f>
        <v>704</v>
      </c>
      <c r="R17" s="57">
        <f>IFERROR(data!AF74/data!$AN74," ")</f>
        <v>0.15915119363395225</v>
      </c>
      <c r="S17" s="58">
        <f>IFERROR(data!AG74/data!$AN74," ")</f>
        <v>0.64456233421750664</v>
      </c>
      <c r="T17" s="43">
        <f t="shared" ref="T17" si="30">IFERROR(R17+S17," ")</f>
        <v>0.80371352785145889</v>
      </c>
      <c r="U17" s="59">
        <f>IFERROR(data!AH74/data!$AO74," ")</f>
        <v>0.1099476439790576</v>
      </c>
      <c r="V17" s="60">
        <f>IFERROR(data!AI74/data!$AO74," ")</f>
        <v>0.69633507853403143</v>
      </c>
      <c r="W17" s="44">
        <f t="shared" ref="W17" si="31">IFERROR(U17+V17," ")</f>
        <v>0.80628272251308908</v>
      </c>
      <c r="X17" s="73">
        <f>data!AP74</f>
        <v>568</v>
      </c>
      <c r="Y17" s="57">
        <f>IFERROR(data!AS74/data!$BA74," ")</f>
        <v>0.15921787709497207</v>
      </c>
      <c r="Z17" s="58">
        <f>IFERROR(data!AT74/data!$BA74," ")</f>
        <v>0.63687150837988826</v>
      </c>
      <c r="AA17" s="43">
        <f t="shared" si="10"/>
        <v>0.7960893854748603</v>
      </c>
      <c r="AB17" s="59">
        <f>IFERROR(data!AU74/data!$BB74," ")</f>
        <v>9.8684210526315791E-2</v>
      </c>
      <c r="AC17" s="60">
        <f>IFERROR(data!AV74/data!$BB74," ")</f>
        <v>0.65789473684210531</v>
      </c>
      <c r="AD17" s="44">
        <f t="shared" si="11"/>
        <v>0.75657894736842113</v>
      </c>
      <c r="AE17" s="73">
        <f>data!BC74</f>
        <v>510</v>
      </c>
      <c r="AF17" s="57">
        <f>IFERROR(data!BF74/data!$BN74," ")</f>
        <v>0.13349514563106796</v>
      </c>
      <c r="AG17" s="58">
        <f>IFERROR(data!BG74/data!$BN74," ")</f>
        <v>0.64805825242718451</v>
      </c>
      <c r="AH17" s="43">
        <f t="shared" si="12"/>
        <v>0.78155339805825252</v>
      </c>
      <c r="AI17" s="59">
        <f>IFERROR(data!BH74/data!$BO74," ")</f>
        <v>0.24705882352941178</v>
      </c>
      <c r="AJ17" s="60">
        <f>IFERROR(data!BI74/data!$BO74," ")</f>
        <v>0.6</v>
      </c>
      <c r="AK17" s="44">
        <f t="shared" si="13"/>
        <v>0.84705882352941175</v>
      </c>
      <c r="AL17" s="73">
        <f>data!BP74</f>
        <v>582</v>
      </c>
    </row>
    <row r="19" spans="1:38" x14ac:dyDescent="0.25">
      <c r="C19" t="s">
        <v>132</v>
      </c>
    </row>
    <row r="20" spans="1:38" x14ac:dyDescent="0.25">
      <c r="C20" s="39" t="s">
        <v>133</v>
      </c>
    </row>
    <row r="21" spans="1:38" x14ac:dyDescent="0.25">
      <c r="C21" s="39" t="s">
        <v>103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21"/>
  <sheetViews>
    <sheetView zoomScaleNormal="100" workbookViewId="0">
      <pane xSplit="3" ySplit="6" topLeftCell="P7" activePane="bottomRight" state="frozen"/>
      <selection activeCell="BR20" sqref="BR20"/>
      <selection pane="topRight" activeCell="BR20" sqref="BR20"/>
      <selection pane="bottomLeft" activeCell="BR20" sqref="BR20"/>
      <selection pane="bottomRight" activeCell="Y16" sqref="Y16"/>
    </sheetView>
  </sheetViews>
  <sheetFormatPr defaultRowHeight="15" x14ac:dyDescent="0.25"/>
  <cols>
    <col min="1" max="1" width="2.85546875" customWidth="1"/>
    <col min="2" max="2" width="8.140625" customWidth="1"/>
    <col min="3" max="3" width="28.42578125" customWidth="1"/>
    <col min="4" max="9" width="8.85546875" customWidth="1"/>
    <col min="10" max="10" width="5.42578125" customWidth="1"/>
    <col min="11" max="14" width="8.85546875" customWidth="1"/>
    <col min="16" max="16" width="8.85546875" customWidth="1"/>
    <col min="17" max="17" width="5.42578125" customWidth="1"/>
    <col min="18" max="21" width="8.85546875" customWidth="1"/>
    <col min="23" max="23" width="8.85546875" customWidth="1"/>
    <col min="24" max="24" width="5.42578125" customWidth="1"/>
    <col min="25" max="28" width="8.85546875" customWidth="1"/>
    <col min="30" max="30" width="8.85546875" customWidth="1"/>
    <col min="31" max="31" width="5.42578125" customWidth="1"/>
    <col min="32" max="35" width="8.85546875" customWidth="1"/>
    <col min="37" max="37" width="8.85546875" customWidth="1"/>
    <col min="38" max="38" width="5.42578125" customWidth="1"/>
  </cols>
  <sheetData>
    <row r="1" spans="1:38" ht="18.75" customHeight="1" x14ac:dyDescent="0.3">
      <c r="C1" s="1" t="s">
        <v>91</v>
      </c>
    </row>
    <row r="2" spans="1:38" ht="19.5" customHeight="1" thickBot="1" x14ac:dyDescent="0.35">
      <c r="A2" s="2"/>
      <c r="B2" s="2"/>
      <c r="C2" s="2" t="s">
        <v>113</v>
      </c>
    </row>
    <row r="3" spans="1:38" x14ac:dyDescent="0.25">
      <c r="A3" s="3"/>
      <c r="B3" s="45"/>
      <c r="C3" s="4"/>
      <c r="D3" s="7" t="s">
        <v>130</v>
      </c>
      <c r="E3" s="5"/>
      <c r="F3" s="5"/>
      <c r="G3" s="5"/>
      <c r="H3" s="5"/>
      <c r="I3" s="5"/>
      <c r="J3" s="6"/>
      <c r="K3" s="7" t="s">
        <v>131</v>
      </c>
      <c r="L3" s="5"/>
      <c r="M3" s="5"/>
      <c r="N3" s="5"/>
      <c r="O3" s="5"/>
      <c r="P3" s="5"/>
      <c r="Q3" s="6"/>
      <c r="R3" s="7" t="s">
        <v>137</v>
      </c>
      <c r="S3" s="5"/>
      <c r="T3" s="5"/>
      <c r="U3" s="5"/>
      <c r="V3" s="5"/>
      <c r="W3" s="5"/>
      <c r="X3" s="6"/>
      <c r="Y3" s="7" t="s">
        <v>139</v>
      </c>
      <c r="Z3" s="5"/>
      <c r="AA3" s="5"/>
      <c r="AB3" s="5"/>
      <c r="AC3" s="5"/>
      <c r="AD3" s="5"/>
      <c r="AE3" s="6"/>
      <c r="AF3" s="7" t="s">
        <v>143</v>
      </c>
      <c r="AG3" s="5"/>
      <c r="AH3" s="5"/>
      <c r="AI3" s="5"/>
      <c r="AJ3" s="5"/>
      <c r="AK3" s="5"/>
      <c r="AL3" s="6"/>
    </row>
    <row r="4" spans="1:38" s="15" customFormat="1" ht="14.45" customHeight="1" x14ac:dyDescent="0.25">
      <c r="A4" s="8"/>
      <c r="B4" s="9"/>
      <c r="C4" s="9"/>
      <c r="D4" s="14" t="s">
        <v>93</v>
      </c>
      <c r="E4" s="11"/>
      <c r="F4" s="11"/>
      <c r="G4" s="11"/>
      <c r="H4" s="11"/>
      <c r="I4" s="12"/>
      <c r="J4" s="13" t="s">
        <v>94</v>
      </c>
      <c r="K4" s="14" t="s">
        <v>93</v>
      </c>
      <c r="L4" s="11"/>
      <c r="M4" s="11"/>
      <c r="N4" s="11"/>
      <c r="O4" s="11"/>
      <c r="P4" s="12"/>
      <c r="Q4" s="13" t="s">
        <v>94</v>
      </c>
      <c r="R4" s="14" t="s">
        <v>93</v>
      </c>
      <c r="S4" s="11"/>
      <c r="T4" s="11"/>
      <c r="U4" s="11"/>
      <c r="V4" s="11"/>
      <c r="W4" s="12"/>
      <c r="X4" s="13" t="s">
        <v>94</v>
      </c>
      <c r="Y4" s="14" t="s">
        <v>93</v>
      </c>
      <c r="Z4" s="11"/>
      <c r="AA4" s="11"/>
      <c r="AB4" s="11"/>
      <c r="AC4" s="11"/>
      <c r="AD4" s="12"/>
      <c r="AE4" s="13" t="s">
        <v>94</v>
      </c>
      <c r="AF4" s="14" t="s">
        <v>93</v>
      </c>
      <c r="AG4" s="11"/>
      <c r="AH4" s="11"/>
      <c r="AI4" s="11"/>
      <c r="AJ4" s="11"/>
      <c r="AK4" s="12"/>
      <c r="AL4" s="13" t="s">
        <v>94</v>
      </c>
    </row>
    <row r="5" spans="1:38" s="15" customFormat="1" ht="14.45" customHeight="1" x14ac:dyDescent="0.25">
      <c r="A5" s="8"/>
      <c r="B5" s="9"/>
      <c r="C5" s="9"/>
      <c r="D5" s="14" t="s">
        <v>95</v>
      </c>
      <c r="E5" s="17"/>
      <c r="F5" s="16"/>
      <c r="G5" s="10" t="s">
        <v>96</v>
      </c>
      <c r="H5" s="17"/>
      <c r="I5" s="16"/>
      <c r="J5" s="13" t="s">
        <v>97</v>
      </c>
      <c r="K5" s="14" t="s">
        <v>95</v>
      </c>
      <c r="L5" s="17"/>
      <c r="M5" s="16"/>
      <c r="N5" s="10" t="s">
        <v>96</v>
      </c>
      <c r="O5" s="17"/>
      <c r="P5" s="16"/>
      <c r="Q5" s="13" t="s">
        <v>97</v>
      </c>
      <c r="R5" s="14" t="s">
        <v>95</v>
      </c>
      <c r="S5" s="17"/>
      <c r="T5" s="16"/>
      <c r="U5" s="10" t="s">
        <v>96</v>
      </c>
      <c r="V5" s="17"/>
      <c r="W5" s="16"/>
      <c r="X5" s="13" t="s">
        <v>97</v>
      </c>
      <c r="Y5" s="14" t="s">
        <v>95</v>
      </c>
      <c r="Z5" s="17"/>
      <c r="AA5" s="16"/>
      <c r="AB5" s="10" t="s">
        <v>96</v>
      </c>
      <c r="AC5" s="17"/>
      <c r="AD5" s="16"/>
      <c r="AE5" s="13" t="s">
        <v>97</v>
      </c>
      <c r="AF5" s="14" t="s">
        <v>95</v>
      </c>
      <c r="AG5" s="17"/>
      <c r="AH5" s="16"/>
      <c r="AI5" s="10" t="s">
        <v>96</v>
      </c>
      <c r="AJ5" s="17"/>
      <c r="AK5" s="16"/>
      <c r="AL5" s="13" t="s">
        <v>97</v>
      </c>
    </row>
    <row r="6" spans="1:38" s="15" customFormat="1" ht="33" customHeight="1" thickBot="1" x14ac:dyDescent="0.3">
      <c r="A6" s="18"/>
      <c r="B6" s="19"/>
      <c r="C6" s="19"/>
      <c r="D6" s="24" t="s">
        <v>98</v>
      </c>
      <c r="E6" s="21" t="s">
        <v>99</v>
      </c>
      <c r="F6" s="22" t="s">
        <v>100</v>
      </c>
      <c r="G6" s="20" t="s">
        <v>98</v>
      </c>
      <c r="H6" s="21" t="s">
        <v>99</v>
      </c>
      <c r="I6" s="22" t="s">
        <v>100</v>
      </c>
      <c r="J6" s="23"/>
      <c r="K6" s="24" t="s">
        <v>98</v>
      </c>
      <c r="L6" s="21" t="s">
        <v>99</v>
      </c>
      <c r="M6" s="22" t="s">
        <v>100</v>
      </c>
      <c r="N6" s="20" t="s">
        <v>98</v>
      </c>
      <c r="O6" s="21" t="s">
        <v>99</v>
      </c>
      <c r="P6" s="22" t="s">
        <v>100</v>
      </c>
      <c r="Q6" s="23"/>
      <c r="R6" s="24" t="s">
        <v>98</v>
      </c>
      <c r="S6" s="21" t="s">
        <v>99</v>
      </c>
      <c r="T6" s="22" t="s">
        <v>100</v>
      </c>
      <c r="U6" s="20" t="s">
        <v>98</v>
      </c>
      <c r="V6" s="21" t="s">
        <v>99</v>
      </c>
      <c r="W6" s="22" t="s">
        <v>100</v>
      </c>
      <c r="X6" s="23"/>
      <c r="Y6" s="24" t="s">
        <v>98</v>
      </c>
      <c r="Z6" s="21" t="s">
        <v>99</v>
      </c>
      <c r="AA6" s="22" t="s">
        <v>100</v>
      </c>
      <c r="AB6" s="20" t="s">
        <v>98</v>
      </c>
      <c r="AC6" s="21" t="s">
        <v>99</v>
      </c>
      <c r="AD6" s="22" t="s">
        <v>100</v>
      </c>
      <c r="AE6" s="23"/>
      <c r="AF6" s="24" t="s">
        <v>98</v>
      </c>
      <c r="AG6" s="21" t="s">
        <v>99</v>
      </c>
      <c r="AH6" s="22" t="s">
        <v>100</v>
      </c>
      <c r="AI6" s="20" t="s">
        <v>98</v>
      </c>
      <c r="AJ6" s="21" t="s">
        <v>99</v>
      </c>
      <c r="AK6" s="22" t="s">
        <v>100</v>
      </c>
      <c r="AL6" s="23"/>
    </row>
    <row r="7" spans="1:38" s="34" customFormat="1" ht="15.75" thickTop="1" x14ac:dyDescent="0.25">
      <c r="A7" s="27" t="s">
        <v>114</v>
      </c>
      <c r="B7" s="107" t="s">
        <v>71</v>
      </c>
      <c r="C7" s="107" t="s">
        <v>71</v>
      </c>
      <c r="D7" s="108">
        <f>IFERROR(data!F75/data!N75," ")</f>
        <v>0.1875</v>
      </c>
      <c r="E7" s="109">
        <f>IFERROR(data!G75/data!N75," ")</f>
        <v>0.60416666666666663</v>
      </c>
      <c r="F7" s="110">
        <f>IFERROR(D7+E7," ")</f>
        <v>0.79166666666666663</v>
      </c>
      <c r="G7" s="111">
        <f>IFERROR(data!H75/data!O75," ")</f>
        <v>0.2</v>
      </c>
      <c r="H7" s="111">
        <f>IFERROR(data!I75/data!O75," ")</f>
        <v>0.48</v>
      </c>
      <c r="I7" s="113">
        <f>IFERROR(G7+H7," ")</f>
        <v>0.67999999999999994</v>
      </c>
      <c r="J7" s="114">
        <f>data!P75</f>
        <v>73</v>
      </c>
      <c r="K7" s="108">
        <f>IFERROR(data!S75/data!AA75," ")</f>
        <v>0.17241379310344829</v>
      </c>
      <c r="L7" s="109">
        <f>IFERROR(data!T75/data!AA75," ")</f>
        <v>0.58620689655172409</v>
      </c>
      <c r="M7" s="110">
        <f>IFERROR(K7+L7," ")</f>
        <v>0.75862068965517238</v>
      </c>
      <c r="N7" s="111">
        <f>IFERROR(data!U75/data!AB75," ")</f>
        <v>9.0909090909090912E-2</v>
      </c>
      <c r="O7" s="111">
        <f>IFERROR(data!V75/data!AB75," ")</f>
        <v>0.63636363636363635</v>
      </c>
      <c r="P7" s="113">
        <f>IFERROR(N7+O7," ")</f>
        <v>0.72727272727272729</v>
      </c>
      <c r="Q7" s="114">
        <f>data!AC75</f>
        <v>80</v>
      </c>
      <c r="R7" s="108">
        <f>IFERROR(data!AF75/data!$AN75," ")</f>
        <v>0.19230769230769232</v>
      </c>
      <c r="S7" s="109">
        <f>IFERROR(data!AG75/data!$AN75," ")</f>
        <v>0.63461538461538458</v>
      </c>
      <c r="T7" s="110">
        <f>IFERROR(R7+S7," ")</f>
        <v>0.82692307692307687</v>
      </c>
      <c r="U7" s="111">
        <f>IFERROR(data!AH75/data!$AO75," ")</f>
        <v>9.0909090909090912E-2</v>
      </c>
      <c r="V7" s="111">
        <f>IFERROR(data!AI75/data!$AO75," ")</f>
        <v>0.63636363636363635</v>
      </c>
      <c r="W7" s="113">
        <f>IFERROR(U7+V7," ")</f>
        <v>0.72727272727272729</v>
      </c>
      <c r="X7" s="114">
        <f>data!AP75</f>
        <v>74</v>
      </c>
      <c r="Y7" s="108">
        <f>IFERROR(data!AS75/data!$BA75," ")</f>
        <v>0.10638297872340426</v>
      </c>
      <c r="Z7" s="109">
        <f>IFERROR(data!AT75/data!$BA75," ")</f>
        <v>0.5957446808510638</v>
      </c>
      <c r="AA7" s="110">
        <f>IFERROR(Y7+Z7," ")</f>
        <v>0.7021276595744681</v>
      </c>
      <c r="AB7" s="111">
        <f>IFERROR(data!AU75/data!$BB75," ")</f>
        <v>6.8965517241379309E-2</v>
      </c>
      <c r="AC7" s="111">
        <f>IFERROR(data!AV75/data!$BB75," ")</f>
        <v>0.65517241379310343</v>
      </c>
      <c r="AD7" s="113">
        <f>IFERROR(AB7+AC7," ")</f>
        <v>0.72413793103448276</v>
      </c>
      <c r="AE7" s="114">
        <f>data!BC75</f>
        <v>76</v>
      </c>
      <c r="AF7" s="108">
        <f>IFERROR(data!BF75/data!$BN75," ")</f>
        <v>0.30158730158730157</v>
      </c>
      <c r="AG7" s="109">
        <f>IFERROR(data!BG75/data!$BN75," ")</f>
        <v>0.53968253968253965</v>
      </c>
      <c r="AH7" s="110">
        <f t="shared" ref="AH7" si="0">IFERROR(AF7+AG7," ")</f>
        <v>0.84126984126984117</v>
      </c>
      <c r="AI7" s="111">
        <f>IFERROR(data!BH75/data!$BO75," ")</f>
        <v>0.14285714285714285</v>
      </c>
      <c r="AJ7" s="111">
        <f>IFERROR(data!BI75/data!$BO75," ")</f>
        <v>0.6428571428571429</v>
      </c>
      <c r="AK7" s="113">
        <f t="shared" ref="AK7" si="1">IFERROR(AI7+AJ7," ")</f>
        <v>0.78571428571428581</v>
      </c>
      <c r="AL7" s="114">
        <f>data!BP75</f>
        <v>105</v>
      </c>
    </row>
    <row r="8" spans="1:38" s="34" customFormat="1" x14ac:dyDescent="0.25">
      <c r="A8" s="27"/>
      <c r="B8" s="28" t="s">
        <v>72</v>
      </c>
      <c r="C8" s="28" t="s">
        <v>73</v>
      </c>
      <c r="D8" s="33" t="str">
        <f>IFERROR(data!F76/data!N76," ")</f>
        <v xml:space="preserve"> </v>
      </c>
      <c r="E8" s="30" t="str">
        <f>IFERROR(data!G76/data!N76," ")</f>
        <v xml:space="preserve"> </v>
      </c>
      <c r="F8" s="25" t="str">
        <f t="shared" ref="F8:F15" si="2">IFERROR(D8+E8," ")</f>
        <v xml:space="preserve"> </v>
      </c>
      <c r="G8" s="29" t="str">
        <f>IFERROR(data!H76/data!O76," ")</f>
        <v xml:space="preserve"> </v>
      </c>
      <c r="H8" s="31" t="str">
        <f>IFERROR(data!I76/data!O76," ")</f>
        <v xml:space="preserve"> </v>
      </c>
      <c r="I8" s="40" t="str">
        <f t="shared" ref="I8:I15" si="3">IFERROR(G8+H8," ")</f>
        <v xml:space="preserve"> </v>
      </c>
      <c r="J8" s="47">
        <f>data!P76</f>
        <v>0</v>
      </c>
      <c r="K8" s="33">
        <f>IFERROR(data!S76/data!AA76," ")</f>
        <v>7.6923076923076927E-2</v>
      </c>
      <c r="L8" s="30">
        <f>IFERROR(data!T76/data!AA76," ")</f>
        <v>0.69230769230769229</v>
      </c>
      <c r="M8" s="25">
        <f t="shared" ref="M8:M15" si="4">IFERROR(K8+L8," ")</f>
        <v>0.76923076923076916</v>
      </c>
      <c r="N8" s="29">
        <f>IFERROR(data!U76/data!AB76," ")</f>
        <v>0.23076923076923078</v>
      </c>
      <c r="O8" s="31">
        <f>IFERROR(data!V76/data!AB76," ")</f>
        <v>0.5</v>
      </c>
      <c r="P8" s="40">
        <f t="shared" ref="P8:P15" si="5">IFERROR(N8+O8," ")</f>
        <v>0.73076923076923084</v>
      </c>
      <c r="Q8" s="47">
        <f>data!AC76</f>
        <v>39</v>
      </c>
      <c r="R8" s="33">
        <f>IFERROR(data!AF76/data!$AN76," ")</f>
        <v>0.20338983050847459</v>
      </c>
      <c r="S8" s="30">
        <f>IFERROR(data!AG76/data!$AN76," ")</f>
        <v>0.57627118644067798</v>
      </c>
      <c r="T8" s="25">
        <f t="shared" ref="T8:T17" si="6">IFERROR(R8+S8," ")</f>
        <v>0.77966101694915257</v>
      </c>
      <c r="U8" s="29">
        <f>IFERROR(data!AH76/data!$AO76," ")</f>
        <v>0.26923076923076922</v>
      </c>
      <c r="V8" s="31">
        <f>IFERROR(data!AI76/data!$AO76," ")</f>
        <v>0.65384615384615385</v>
      </c>
      <c r="W8" s="40">
        <f t="shared" ref="W8:W17" si="7">IFERROR(U8+V8," ")</f>
        <v>0.92307692307692313</v>
      </c>
      <c r="X8" s="47">
        <f>data!AP76</f>
        <v>85</v>
      </c>
      <c r="Y8" s="33">
        <f>IFERROR(data!AS76/data!$BA76," ")</f>
        <v>0.125</v>
      </c>
      <c r="Z8" s="30">
        <f>IFERROR(data!AT76/data!$BA76," ")</f>
        <v>0.625</v>
      </c>
      <c r="AA8" s="25">
        <f t="shared" ref="AA8:AA17" si="8">IFERROR(Y8+Z8," ")</f>
        <v>0.75</v>
      </c>
      <c r="AB8" s="29">
        <f>IFERROR(data!AU76/data!$BB76," ")</f>
        <v>0.13043478260869565</v>
      </c>
      <c r="AC8" s="31">
        <f>IFERROR(data!AV76/data!$BB76," ")</f>
        <v>0.73913043478260865</v>
      </c>
      <c r="AD8" s="40">
        <f t="shared" ref="AD8:AD17" si="9">IFERROR(AB8+AC8," ")</f>
        <v>0.86956521739130432</v>
      </c>
      <c r="AE8" s="47">
        <f>data!BC76</f>
        <v>79</v>
      </c>
      <c r="AF8" s="33">
        <f>IFERROR(data!BF76/data!$BN76," ")</f>
        <v>0.11267605633802817</v>
      </c>
      <c r="AG8" s="30">
        <f>IFERROR(data!BG76/data!$BN76," ")</f>
        <v>0.61971830985915488</v>
      </c>
      <c r="AH8" s="25">
        <f t="shared" ref="AH8:AH17" si="10">IFERROR(AF8+AG8," ")</f>
        <v>0.73239436619718301</v>
      </c>
      <c r="AI8" s="29">
        <f>IFERROR(data!BH76/data!$BO76," ")</f>
        <v>3.125E-2</v>
      </c>
      <c r="AJ8" s="31">
        <f>IFERROR(data!BI76/data!$BO76," ")</f>
        <v>0.65625</v>
      </c>
      <c r="AK8" s="40">
        <f t="shared" ref="AK8:AK17" si="11">IFERROR(AI8+AJ8," ")</f>
        <v>0.6875</v>
      </c>
      <c r="AL8" s="47">
        <f>data!BP76</f>
        <v>103</v>
      </c>
    </row>
    <row r="9" spans="1:38" s="34" customFormat="1" x14ac:dyDescent="0.25">
      <c r="A9" s="27"/>
      <c r="B9" s="28"/>
      <c r="C9" s="28" t="s">
        <v>74</v>
      </c>
      <c r="D9" s="33" t="str">
        <f>IFERROR(data!F77/data!N77," ")</f>
        <v xml:space="preserve"> </v>
      </c>
      <c r="E9" s="30" t="str">
        <f>IFERROR(data!G77/data!N77," ")</f>
        <v xml:space="preserve"> </v>
      </c>
      <c r="F9" s="25" t="str">
        <f t="shared" si="2"/>
        <v xml:space="preserve"> </v>
      </c>
      <c r="G9" s="29" t="str">
        <f>IFERROR(data!H77/data!O77," ")</f>
        <v xml:space="preserve"> </v>
      </c>
      <c r="H9" s="31" t="str">
        <f>IFERROR(data!I77/data!O77," ")</f>
        <v xml:space="preserve"> </v>
      </c>
      <c r="I9" s="40" t="str">
        <f t="shared" si="3"/>
        <v xml:space="preserve"> </v>
      </c>
      <c r="J9" s="47">
        <f>data!P77</f>
        <v>0</v>
      </c>
      <c r="K9" s="33">
        <f>IFERROR(data!S77/data!AA77," ")</f>
        <v>0.63636363636363635</v>
      </c>
      <c r="L9" s="30">
        <f>IFERROR(data!T77/data!AA77," ")</f>
        <v>0</v>
      </c>
      <c r="M9" s="25">
        <f t="shared" si="4"/>
        <v>0.63636363636363635</v>
      </c>
      <c r="N9" s="29" t="str">
        <f>IFERROR(data!U77/data!AB77," ")</f>
        <v xml:space="preserve"> </v>
      </c>
      <c r="O9" s="31" t="str">
        <f>IFERROR(data!V77/data!AB77," ")</f>
        <v xml:space="preserve"> </v>
      </c>
      <c r="P9" s="40" t="str">
        <f t="shared" si="5"/>
        <v xml:space="preserve"> </v>
      </c>
      <c r="Q9" s="47">
        <f>data!AC77</f>
        <v>33</v>
      </c>
      <c r="R9" s="33" t="str">
        <f>IFERROR(data!AF77/data!$AN77," ")</f>
        <v xml:space="preserve"> </v>
      </c>
      <c r="S9" s="30" t="str">
        <f>IFERROR(data!AG77/data!$AN77," ")</f>
        <v xml:space="preserve"> </v>
      </c>
      <c r="T9" s="25" t="str">
        <f t="shared" si="6"/>
        <v xml:space="preserve"> </v>
      </c>
      <c r="U9" s="29" t="str">
        <f>IFERROR(data!AH77/data!$AO77," ")</f>
        <v xml:space="preserve"> </v>
      </c>
      <c r="V9" s="31" t="str">
        <f>IFERROR(data!AI77/data!$AO77," ")</f>
        <v xml:space="preserve"> </v>
      </c>
      <c r="W9" s="40" t="str">
        <f t="shared" si="7"/>
        <v xml:space="preserve"> </v>
      </c>
      <c r="X9" s="47">
        <f>data!AP77</f>
        <v>0</v>
      </c>
      <c r="Y9" s="33" t="str">
        <f>IFERROR(data!AS77/data!$BA77," ")</f>
        <v xml:space="preserve"> </v>
      </c>
      <c r="Z9" s="30" t="str">
        <f>IFERROR(data!AT77/data!$BA77," ")</f>
        <v xml:space="preserve"> </v>
      </c>
      <c r="AA9" s="25" t="str">
        <f t="shared" si="8"/>
        <v xml:space="preserve"> </v>
      </c>
      <c r="AB9" s="29" t="str">
        <f>IFERROR(data!AU77/data!$BB77," ")</f>
        <v xml:space="preserve"> </v>
      </c>
      <c r="AC9" s="31" t="str">
        <f>IFERROR(data!AV77/data!$BB77," ")</f>
        <v xml:space="preserve"> </v>
      </c>
      <c r="AD9" s="40" t="str">
        <f t="shared" si="9"/>
        <v xml:space="preserve"> </v>
      </c>
      <c r="AE9" s="47">
        <f>data!BC77</f>
        <v>0</v>
      </c>
      <c r="AF9" s="33" t="str">
        <f>IFERROR(data!BF77/data!$BN77," ")</f>
        <v xml:space="preserve"> </v>
      </c>
      <c r="AG9" s="30" t="str">
        <f>IFERROR(data!BG77/data!$BN77," ")</f>
        <v xml:space="preserve"> </v>
      </c>
      <c r="AH9" s="25" t="str">
        <f t="shared" si="10"/>
        <v xml:space="preserve"> </v>
      </c>
      <c r="AI9" s="29" t="str">
        <f>IFERROR(data!BH77/data!$BO77," ")</f>
        <v xml:space="preserve"> </v>
      </c>
      <c r="AJ9" s="31" t="str">
        <f>IFERROR(data!BI77/data!$BO77," ")</f>
        <v xml:space="preserve"> </v>
      </c>
      <c r="AK9" s="40" t="str">
        <f t="shared" si="11"/>
        <v xml:space="preserve"> </v>
      </c>
      <c r="AL9" s="47">
        <f>data!BP77</f>
        <v>0</v>
      </c>
    </row>
    <row r="10" spans="1:38" s="34" customFormat="1" x14ac:dyDescent="0.25">
      <c r="A10" s="27"/>
      <c r="B10" s="65"/>
      <c r="C10" s="65" t="s">
        <v>90</v>
      </c>
      <c r="D10" s="72" t="str">
        <f>IFERROR(data!F78/data!N78," ")</f>
        <v xml:space="preserve"> </v>
      </c>
      <c r="E10" s="67" t="str">
        <f>IFERROR(data!G78/data!N78," ")</f>
        <v xml:space="preserve"> </v>
      </c>
      <c r="F10" s="68" t="str">
        <f t="shared" si="2"/>
        <v xml:space="preserve"> </v>
      </c>
      <c r="G10" s="66" t="str">
        <f>IFERROR(data!H78/data!O78," ")</f>
        <v xml:space="preserve"> </v>
      </c>
      <c r="H10" s="69" t="str">
        <f>IFERROR(data!I78/data!O78," ")</f>
        <v xml:space="preserve"> </v>
      </c>
      <c r="I10" s="70" t="str">
        <f t="shared" si="3"/>
        <v xml:space="preserve"> </v>
      </c>
      <c r="J10" s="75">
        <f>data!P78</f>
        <v>0</v>
      </c>
      <c r="K10" s="72">
        <f>IFERROR(data!S78/data!AA78," ")</f>
        <v>0.47826086956521741</v>
      </c>
      <c r="L10" s="67">
        <f>IFERROR(data!T78/data!AA78," ")</f>
        <v>0.19565217391304349</v>
      </c>
      <c r="M10" s="68">
        <f t="shared" si="4"/>
        <v>0.67391304347826086</v>
      </c>
      <c r="N10" s="66">
        <f>IFERROR(data!U78/data!AB78," ")</f>
        <v>0.23076923076923078</v>
      </c>
      <c r="O10" s="69">
        <f>IFERROR(data!V78/data!AB78," ")</f>
        <v>0.5</v>
      </c>
      <c r="P10" s="70">
        <f t="shared" si="5"/>
        <v>0.73076923076923084</v>
      </c>
      <c r="Q10" s="75">
        <f>data!AC78</f>
        <v>72</v>
      </c>
      <c r="R10" s="72">
        <f>IFERROR(data!AF78/data!$AN78," ")</f>
        <v>0.20338983050847459</v>
      </c>
      <c r="S10" s="67">
        <f>IFERROR(data!AG78/data!$AN78," ")</f>
        <v>0.57627118644067798</v>
      </c>
      <c r="T10" s="68">
        <f t="shared" si="6"/>
        <v>0.77966101694915257</v>
      </c>
      <c r="U10" s="66">
        <f>IFERROR(data!AH78/data!$AO78," ")</f>
        <v>0.26923076923076922</v>
      </c>
      <c r="V10" s="69">
        <f>IFERROR(data!AI78/data!$AO78," ")</f>
        <v>0.65384615384615385</v>
      </c>
      <c r="W10" s="70">
        <f t="shared" si="7"/>
        <v>0.92307692307692313</v>
      </c>
      <c r="X10" s="75">
        <f>data!AP78</f>
        <v>85</v>
      </c>
      <c r="Y10" s="72">
        <f>IFERROR(data!AS78/data!$BA78," ")</f>
        <v>0.125</v>
      </c>
      <c r="Z10" s="67">
        <f>IFERROR(data!AT78/data!$BA78," ")</f>
        <v>0.625</v>
      </c>
      <c r="AA10" s="68">
        <f t="shared" si="8"/>
        <v>0.75</v>
      </c>
      <c r="AB10" s="66">
        <f>IFERROR(data!AU78/data!$BB78," ")</f>
        <v>0.13043478260869565</v>
      </c>
      <c r="AC10" s="69">
        <f>IFERROR(data!AV78/data!$BB78," ")</f>
        <v>0.73913043478260865</v>
      </c>
      <c r="AD10" s="70">
        <f t="shared" si="9"/>
        <v>0.86956521739130432</v>
      </c>
      <c r="AE10" s="75">
        <f>data!BC78</f>
        <v>79</v>
      </c>
      <c r="AF10" s="72">
        <f>IFERROR(data!BF78/data!$BN78," ")</f>
        <v>0.11267605633802817</v>
      </c>
      <c r="AG10" s="67">
        <f>IFERROR(data!BG78/data!$BN78," ")</f>
        <v>0.61971830985915488</v>
      </c>
      <c r="AH10" s="68">
        <f t="shared" si="10"/>
        <v>0.73239436619718301</v>
      </c>
      <c r="AI10" s="66">
        <f>IFERROR(data!BH78/data!$BO78," ")</f>
        <v>3.125E-2</v>
      </c>
      <c r="AJ10" s="69">
        <f>IFERROR(data!BI78/data!$BO78," ")</f>
        <v>0.65625</v>
      </c>
      <c r="AK10" s="70">
        <f t="shared" si="11"/>
        <v>0.6875</v>
      </c>
      <c r="AL10" s="75">
        <f>data!BP78</f>
        <v>103</v>
      </c>
    </row>
    <row r="11" spans="1:38" s="34" customFormat="1" x14ac:dyDescent="0.25">
      <c r="A11" s="27"/>
      <c r="B11" s="42" t="s">
        <v>75</v>
      </c>
      <c r="C11" s="42" t="s">
        <v>76</v>
      </c>
      <c r="D11" s="104">
        <f>IFERROR(data!F79/data!N79," ")</f>
        <v>0.21739130434782608</v>
      </c>
      <c r="E11" s="101">
        <f>IFERROR(data!G79/data!N79," ")</f>
        <v>0.53140096618357491</v>
      </c>
      <c r="F11" s="55">
        <f t="shared" si="2"/>
        <v>0.74879227053140096</v>
      </c>
      <c r="G11" s="100">
        <f>IFERROR(data!H79/data!O79," ")</f>
        <v>0.12658227848101267</v>
      </c>
      <c r="H11" s="105">
        <f>IFERROR(data!I79/data!O79," ")</f>
        <v>0.67088607594936711</v>
      </c>
      <c r="I11" s="56">
        <f t="shared" si="3"/>
        <v>0.79746835443037978</v>
      </c>
      <c r="J11" s="106">
        <f>data!P79</f>
        <v>286</v>
      </c>
      <c r="K11" s="104">
        <f>IFERROR(data!S79/data!AA79," ")</f>
        <v>0.32330827067669171</v>
      </c>
      <c r="L11" s="101">
        <f>IFERROR(data!T79/data!AA79," ")</f>
        <v>0.55639097744360899</v>
      </c>
      <c r="M11" s="55">
        <f t="shared" si="4"/>
        <v>0.87969924812030076</v>
      </c>
      <c r="N11" s="100">
        <f>IFERROR(data!U79/data!AB79," ")</f>
        <v>0.15584415584415584</v>
      </c>
      <c r="O11" s="105">
        <f>IFERROR(data!V79/data!AB79," ")</f>
        <v>0.7142857142857143</v>
      </c>
      <c r="P11" s="56">
        <f t="shared" si="5"/>
        <v>0.87012987012987009</v>
      </c>
      <c r="Q11" s="106">
        <f>data!AC79</f>
        <v>210</v>
      </c>
      <c r="R11" s="104">
        <f>IFERROR(data!AF79/data!$AN79," ")</f>
        <v>0.21367521367521367</v>
      </c>
      <c r="S11" s="101">
        <f>IFERROR(data!AG79/data!$AN79," ")</f>
        <v>0.52991452991452992</v>
      </c>
      <c r="T11" s="55">
        <f t="shared" si="6"/>
        <v>0.74358974358974361</v>
      </c>
      <c r="U11" s="100">
        <f>IFERROR(data!AH79/data!$AO79," ")</f>
        <v>0.13207547169811321</v>
      </c>
      <c r="V11" s="105">
        <f>IFERROR(data!AI79/data!$AO79," ")</f>
        <v>0.58490566037735847</v>
      </c>
      <c r="W11" s="56">
        <f t="shared" si="7"/>
        <v>0.71698113207547165</v>
      </c>
      <c r="X11" s="106">
        <f>data!AP79</f>
        <v>170</v>
      </c>
      <c r="Y11" s="104">
        <f>IFERROR(data!AS79/data!$BA79," ")</f>
        <v>0.30769230769230771</v>
      </c>
      <c r="Z11" s="101">
        <f>IFERROR(data!AT79/data!$BA79," ")</f>
        <v>0.46153846153846156</v>
      </c>
      <c r="AA11" s="55">
        <f t="shared" si="8"/>
        <v>0.76923076923076927</v>
      </c>
      <c r="AB11" s="100">
        <f>IFERROR(data!AU79/data!$BB79," ")</f>
        <v>0.17499999999999999</v>
      </c>
      <c r="AC11" s="105">
        <f>IFERROR(data!AV79/data!$BB79," ")</f>
        <v>0.55000000000000004</v>
      </c>
      <c r="AD11" s="56">
        <f t="shared" si="9"/>
        <v>0.72500000000000009</v>
      </c>
      <c r="AE11" s="106">
        <f>data!BC79</f>
        <v>144</v>
      </c>
      <c r="AF11" s="104">
        <f>IFERROR(data!BF79/data!$BN79," ")</f>
        <v>0.23880597014925373</v>
      </c>
      <c r="AG11" s="101">
        <f>IFERROR(data!BG79/data!$BN79," ")</f>
        <v>0.56716417910447758</v>
      </c>
      <c r="AH11" s="55">
        <f t="shared" si="10"/>
        <v>0.80597014925373134</v>
      </c>
      <c r="AI11" s="100">
        <f>IFERROR(data!BH79/data!$BO79," ")</f>
        <v>0.16981132075471697</v>
      </c>
      <c r="AJ11" s="105">
        <f>IFERROR(data!BI79/data!$BO79," ")</f>
        <v>0.49056603773584906</v>
      </c>
      <c r="AK11" s="56">
        <f t="shared" si="11"/>
        <v>0.660377358490566</v>
      </c>
      <c r="AL11" s="106">
        <f>data!BP79</f>
        <v>120</v>
      </c>
    </row>
    <row r="12" spans="1:38" s="34" customFormat="1" x14ac:dyDescent="0.25">
      <c r="A12" s="27"/>
      <c r="B12" s="28" t="s">
        <v>77</v>
      </c>
      <c r="C12" s="28" t="s">
        <v>141</v>
      </c>
      <c r="D12" s="33"/>
      <c r="E12" s="30"/>
      <c r="F12" s="25"/>
      <c r="G12" s="29"/>
      <c r="H12" s="31"/>
      <c r="I12" s="40"/>
      <c r="J12" s="47"/>
      <c r="K12" s="33"/>
      <c r="L12" s="30"/>
      <c r="M12" s="25"/>
      <c r="N12" s="29"/>
      <c r="O12" s="31"/>
      <c r="P12" s="40"/>
      <c r="Q12" s="47"/>
      <c r="R12" s="33"/>
      <c r="S12" s="30"/>
      <c r="T12" s="25"/>
      <c r="U12" s="29"/>
      <c r="V12" s="31"/>
      <c r="W12" s="40"/>
      <c r="X12" s="47"/>
      <c r="Y12" s="33"/>
      <c r="Z12" s="30"/>
      <c r="AA12" s="25"/>
      <c r="AB12" s="29"/>
      <c r="AC12" s="31"/>
      <c r="AD12" s="40"/>
      <c r="AE12" s="47"/>
      <c r="AF12" s="33" t="str">
        <f>IFERROR(data!BF80/data!$BN80," ")</f>
        <v xml:space="preserve"> </v>
      </c>
      <c r="AG12" s="30" t="str">
        <f>IFERROR(data!BG80/data!$BN80," ")</f>
        <v xml:space="preserve"> </v>
      </c>
      <c r="AH12" s="25" t="str">
        <f t="shared" ref="AH12:AH17" si="12">IFERROR(AF12+AG12," ")</f>
        <v xml:space="preserve"> </v>
      </c>
      <c r="AI12" s="29">
        <f>IFERROR(data!BH80/data!$BO80," ")</f>
        <v>0</v>
      </c>
      <c r="AJ12" s="31">
        <f>IFERROR(data!BI80/data!$BO80," ")</f>
        <v>0</v>
      </c>
      <c r="AK12" s="40">
        <f t="shared" ref="AK12:AK17" si="13">IFERROR(AI12+AJ12," ")</f>
        <v>0</v>
      </c>
      <c r="AL12" s="47">
        <f>data!BP80</f>
        <v>4</v>
      </c>
    </row>
    <row r="13" spans="1:38" s="28" customFormat="1" x14ac:dyDescent="0.25">
      <c r="A13" s="27"/>
      <c r="C13" s="28" t="s">
        <v>78</v>
      </c>
      <c r="D13" s="33">
        <f>IFERROR(data!F81/data!N81," ")</f>
        <v>0.14285714285714285</v>
      </c>
      <c r="E13" s="30">
        <f>IFERROR(data!G81/data!N81," ")</f>
        <v>0.5714285714285714</v>
      </c>
      <c r="F13" s="25">
        <f t="shared" si="2"/>
        <v>0.71428571428571419</v>
      </c>
      <c r="G13" s="29">
        <f>IFERROR(data!H81/data!O81," ")</f>
        <v>0</v>
      </c>
      <c r="H13" s="31">
        <f>IFERROR(data!I81/data!O81," ")</f>
        <v>0.46153846153846156</v>
      </c>
      <c r="I13" s="40">
        <f t="shared" si="3"/>
        <v>0.46153846153846156</v>
      </c>
      <c r="J13" s="47">
        <f>data!P81</f>
        <v>20</v>
      </c>
      <c r="K13" s="33">
        <f>IFERROR(data!S81/data!AA81," ")</f>
        <v>0.1111111111111111</v>
      </c>
      <c r="L13" s="30">
        <f>IFERROR(data!T81/data!AA81," ")</f>
        <v>0.66666666666666663</v>
      </c>
      <c r="M13" s="25">
        <f t="shared" si="4"/>
        <v>0.77777777777777768</v>
      </c>
      <c r="N13" s="29">
        <f>IFERROR(data!U81/data!AB81," ")</f>
        <v>0</v>
      </c>
      <c r="O13" s="31">
        <f>IFERROR(data!V81/data!AB81," ")</f>
        <v>0.53846153846153844</v>
      </c>
      <c r="P13" s="40">
        <f t="shared" si="5"/>
        <v>0.53846153846153844</v>
      </c>
      <c r="Q13" s="47">
        <f>data!AC81</f>
        <v>22</v>
      </c>
      <c r="R13" s="33">
        <f>IFERROR(data!AF81/data!$AN81," ")</f>
        <v>0.5714285714285714</v>
      </c>
      <c r="S13" s="30">
        <f>IFERROR(data!AG81/data!$AN81," ")</f>
        <v>0.42857142857142855</v>
      </c>
      <c r="T13" s="25">
        <f t="shared" si="6"/>
        <v>1</v>
      </c>
      <c r="U13" s="29">
        <f>IFERROR(data!AH81/data!$AO81," ")</f>
        <v>7.6923076923076927E-2</v>
      </c>
      <c r="V13" s="31">
        <f>IFERROR(data!AI81/data!$AO81," ")</f>
        <v>0.53846153846153844</v>
      </c>
      <c r="W13" s="40">
        <f t="shared" si="7"/>
        <v>0.61538461538461542</v>
      </c>
      <c r="X13" s="47">
        <f>data!AP81</f>
        <v>20</v>
      </c>
      <c r="Y13" s="33">
        <f>IFERROR(data!AS81/data!$BA81," ")</f>
        <v>0.4</v>
      </c>
      <c r="Z13" s="30">
        <f>IFERROR(data!AT81/data!$BA81," ")</f>
        <v>0.2</v>
      </c>
      <c r="AA13" s="25">
        <f t="shared" si="8"/>
        <v>0.60000000000000009</v>
      </c>
      <c r="AB13" s="29">
        <f>IFERROR(data!AU81/data!$BB81," ")</f>
        <v>0</v>
      </c>
      <c r="AC13" s="31">
        <f>IFERROR(data!AV81/data!$BB81," ")</f>
        <v>1</v>
      </c>
      <c r="AD13" s="40">
        <f t="shared" si="9"/>
        <v>1</v>
      </c>
      <c r="AE13" s="47">
        <f>data!BC81</f>
        <v>13</v>
      </c>
      <c r="AF13" s="33">
        <f>IFERROR(data!BF81/data!$BN81," ")</f>
        <v>0</v>
      </c>
      <c r="AG13" s="30">
        <f>IFERROR(data!BG81/data!$BN81," ")</f>
        <v>1</v>
      </c>
      <c r="AH13" s="25">
        <f t="shared" si="12"/>
        <v>1</v>
      </c>
      <c r="AI13" s="29">
        <f>IFERROR(data!BH81/data!$BO81," ")</f>
        <v>0</v>
      </c>
      <c r="AJ13" s="31">
        <f>IFERROR(data!BI81/data!$BO81," ")</f>
        <v>0.625</v>
      </c>
      <c r="AK13" s="40">
        <f t="shared" si="13"/>
        <v>0.625</v>
      </c>
      <c r="AL13" s="47">
        <f>data!BP81</f>
        <v>10</v>
      </c>
    </row>
    <row r="14" spans="1:38" s="28" customFormat="1" x14ac:dyDescent="0.25">
      <c r="A14" s="27"/>
      <c r="C14" s="28" t="s">
        <v>79</v>
      </c>
      <c r="D14" s="33" t="str">
        <f>IFERROR(data!F82/data!N82," ")</f>
        <v xml:space="preserve"> </v>
      </c>
      <c r="E14" s="30" t="str">
        <f>IFERROR(data!G82/data!N82," ")</f>
        <v xml:space="preserve"> </v>
      </c>
      <c r="F14" s="25" t="str">
        <f t="shared" si="2"/>
        <v xml:space="preserve"> </v>
      </c>
      <c r="G14" s="29">
        <f>IFERROR(data!H82/data!O82," ")</f>
        <v>0.25</v>
      </c>
      <c r="H14" s="31">
        <f>IFERROR(data!I82/data!O82," ")</f>
        <v>0.75</v>
      </c>
      <c r="I14" s="40">
        <f t="shared" si="3"/>
        <v>1</v>
      </c>
      <c r="J14" s="47">
        <f>data!P82</f>
        <v>4</v>
      </c>
      <c r="K14" s="33">
        <f>IFERROR(data!S82/data!AA82," ")</f>
        <v>0.5</v>
      </c>
      <c r="L14" s="30">
        <f>IFERROR(data!T82/data!AA82," ")</f>
        <v>0.5</v>
      </c>
      <c r="M14" s="25">
        <f t="shared" si="4"/>
        <v>1</v>
      </c>
      <c r="N14" s="29">
        <f>IFERROR(data!U82/data!AB82," ")</f>
        <v>0.2</v>
      </c>
      <c r="O14" s="31">
        <f>IFERROR(data!V82/data!AB82," ")</f>
        <v>0.6</v>
      </c>
      <c r="P14" s="40">
        <f t="shared" si="5"/>
        <v>0.8</v>
      </c>
      <c r="Q14" s="47">
        <f>data!AC82</f>
        <v>7</v>
      </c>
      <c r="R14" s="33">
        <f>IFERROR(data!AF82/data!$AN82," ")</f>
        <v>0</v>
      </c>
      <c r="S14" s="30">
        <f>IFERROR(data!AG82/data!$AN82," ")</f>
        <v>1</v>
      </c>
      <c r="T14" s="25">
        <f t="shared" si="6"/>
        <v>1</v>
      </c>
      <c r="U14" s="29">
        <f>IFERROR(data!AH82/data!$AO82," ")</f>
        <v>0</v>
      </c>
      <c r="V14" s="31">
        <f>IFERROR(data!AI82/data!$AO82," ")</f>
        <v>0.83333333333333337</v>
      </c>
      <c r="W14" s="40">
        <f t="shared" si="7"/>
        <v>0.83333333333333337</v>
      </c>
      <c r="X14" s="47">
        <f>data!AP82</f>
        <v>7</v>
      </c>
      <c r="Y14" s="33">
        <f>IFERROR(data!AS82/data!$BA82," ")</f>
        <v>0</v>
      </c>
      <c r="Z14" s="30">
        <f>IFERROR(data!AT82/data!$BA82," ")</f>
        <v>0.5</v>
      </c>
      <c r="AA14" s="25">
        <f t="shared" si="8"/>
        <v>0.5</v>
      </c>
      <c r="AB14" s="29" t="str">
        <f>IFERROR(data!AU82/data!$BB82," ")</f>
        <v xml:space="preserve"> </v>
      </c>
      <c r="AC14" s="31" t="str">
        <f>IFERROR(data!AV82/data!$BB82," ")</f>
        <v xml:space="preserve"> </v>
      </c>
      <c r="AD14" s="40" t="str">
        <f t="shared" si="9"/>
        <v xml:space="preserve"> </v>
      </c>
      <c r="AE14" s="47">
        <f>data!BC82</f>
        <v>2</v>
      </c>
      <c r="AF14" s="33">
        <f>IFERROR(data!BF82/data!$BN82," ")</f>
        <v>0.25</v>
      </c>
      <c r="AG14" s="30">
        <f>IFERROR(data!BG82/data!$BN82," ")</f>
        <v>0.25</v>
      </c>
      <c r="AH14" s="25">
        <f t="shared" si="12"/>
        <v>0.5</v>
      </c>
      <c r="AI14" s="29">
        <f>IFERROR(data!BH82/data!$BO82," ")</f>
        <v>0</v>
      </c>
      <c r="AJ14" s="31">
        <f>IFERROR(data!BI82/data!$BO82," ")</f>
        <v>1</v>
      </c>
      <c r="AK14" s="40">
        <f t="shared" si="13"/>
        <v>1</v>
      </c>
      <c r="AL14" s="47">
        <f>data!BP82</f>
        <v>5</v>
      </c>
    </row>
    <row r="15" spans="1:38" s="28" customFormat="1" x14ac:dyDescent="0.25">
      <c r="A15" s="27"/>
      <c r="B15" s="65"/>
      <c r="C15" s="65" t="s">
        <v>90</v>
      </c>
      <c r="D15" s="72">
        <f>IFERROR(data!F83/data!N83," ")</f>
        <v>0.14285714285714285</v>
      </c>
      <c r="E15" s="67">
        <f>IFERROR(data!G83/data!N83," ")</f>
        <v>0.5714285714285714</v>
      </c>
      <c r="F15" s="68">
        <f t="shared" si="2"/>
        <v>0.71428571428571419</v>
      </c>
      <c r="G15" s="66">
        <f>IFERROR(data!H83/data!O83," ")</f>
        <v>5.8823529411764705E-2</v>
      </c>
      <c r="H15" s="69">
        <f>IFERROR(data!I83/data!O83," ")</f>
        <v>0.52941176470588236</v>
      </c>
      <c r="I15" s="70">
        <f t="shared" si="3"/>
        <v>0.58823529411764708</v>
      </c>
      <c r="J15" s="75">
        <f>data!P83</f>
        <v>24</v>
      </c>
      <c r="K15" s="72">
        <f>IFERROR(data!S83/data!AA83," ")</f>
        <v>0.18181818181818182</v>
      </c>
      <c r="L15" s="67">
        <f>IFERROR(data!T83/data!AA83," ")</f>
        <v>0.63636363636363635</v>
      </c>
      <c r="M15" s="68">
        <f t="shared" si="4"/>
        <v>0.81818181818181812</v>
      </c>
      <c r="N15" s="66">
        <f>IFERROR(data!U83/data!AB83," ")</f>
        <v>5.5555555555555552E-2</v>
      </c>
      <c r="O15" s="69">
        <f>IFERROR(data!V83/data!AB83," ")</f>
        <v>0.55555555555555558</v>
      </c>
      <c r="P15" s="70">
        <f t="shared" si="5"/>
        <v>0.61111111111111116</v>
      </c>
      <c r="Q15" s="75">
        <f>data!AC83</f>
        <v>29</v>
      </c>
      <c r="R15" s="72">
        <f>IFERROR(data!AF83/data!$AN83," ")</f>
        <v>0.5</v>
      </c>
      <c r="S15" s="67">
        <f>IFERROR(data!AG83/data!$AN83," ")</f>
        <v>0.5</v>
      </c>
      <c r="T15" s="68">
        <f t="shared" si="6"/>
        <v>1</v>
      </c>
      <c r="U15" s="66">
        <f>IFERROR(data!AH83/data!$AO83," ")</f>
        <v>5.2631578947368418E-2</v>
      </c>
      <c r="V15" s="69">
        <f>IFERROR(data!AI83/data!$AO83," ")</f>
        <v>0.63157894736842102</v>
      </c>
      <c r="W15" s="70">
        <f t="shared" si="7"/>
        <v>0.68421052631578938</v>
      </c>
      <c r="X15" s="75">
        <f>data!AP83</f>
        <v>27</v>
      </c>
      <c r="Y15" s="72">
        <f>IFERROR(data!AS83/data!$BA83," ")</f>
        <v>0.2857142857142857</v>
      </c>
      <c r="Z15" s="67">
        <f>IFERROR(data!AT83/data!$BA83," ")</f>
        <v>0.2857142857142857</v>
      </c>
      <c r="AA15" s="68">
        <f t="shared" si="8"/>
        <v>0.5714285714285714</v>
      </c>
      <c r="AB15" s="66">
        <f>IFERROR(data!AU83/data!$BB83," ")</f>
        <v>0</v>
      </c>
      <c r="AC15" s="69">
        <f>IFERROR(data!AV83/data!$BB83," ")</f>
        <v>1</v>
      </c>
      <c r="AD15" s="70">
        <f t="shared" si="9"/>
        <v>1</v>
      </c>
      <c r="AE15" s="75">
        <f>data!BC83</f>
        <v>15</v>
      </c>
      <c r="AF15" s="72">
        <f>IFERROR(data!BF83/data!$BN83," ")</f>
        <v>0.16666666666666666</v>
      </c>
      <c r="AG15" s="67">
        <f>IFERROR(data!BG83/data!$BN83," ")</f>
        <v>0.5</v>
      </c>
      <c r="AH15" s="68">
        <f t="shared" si="12"/>
        <v>0.66666666666666663</v>
      </c>
      <c r="AI15" s="66">
        <f>IFERROR(data!BH83/data!$BO83," ")</f>
        <v>0</v>
      </c>
      <c r="AJ15" s="69">
        <f>IFERROR(data!BI83/data!$BO83," ")</f>
        <v>0.46153846153846156</v>
      </c>
      <c r="AK15" s="70">
        <f t="shared" si="13"/>
        <v>0.46153846153846156</v>
      </c>
      <c r="AL15" s="75">
        <f>data!BP83</f>
        <v>19</v>
      </c>
    </row>
    <row r="16" spans="1:38" s="34" customFormat="1" x14ac:dyDescent="0.25">
      <c r="A16" s="64"/>
      <c r="B16" s="65" t="s">
        <v>8</v>
      </c>
      <c r="C16" s="65" t="s">
        <v>126</v>
      </c>
      <c r="D16" s="33">
        <f>IFERROR(data!F84/data!N84," ")</f>
        <v>0.5</v>
      </c>
      <c r="E16" s="30">
        <f>IFERROR(data!G84/data!N84," ")</f>
        <v>0.30555555555555558</v>
      </c>
      <c r="F16" s="25">
        <f t="shared" ref="F16" si="14">IFERROR(D16+E16," ")</f>
        <v>0.80555555555555558</v>
      </c>
      <c r="G16" s="29">
        <f>IFERROR(data!H84/data!O84," ")</f>
        <v>0.8</v>
      </c>
      <c r="H16" s="31">
        <f>IFERROR(data!I84/data!O84," ")</f>
        <v>0</v>
      </c>
      <c r="I16" s="40">
        <f t="shared" ref="I16" si="15">IFERROR(G16+H16," ")</f>
        <v>0.8</v>
      </c>
      <c r="J16" s="47">
        <f>data!P84</f>
        <v>41</v>
      </c>
      <c r="K16" s="33">
        <f>IFERROR(data!S84/data!AA84," ")</f>
        <v>0.72</v>
      </c>
      <c r="L16" s="30">
        <f>IFERROR(data!T84/data!AA84," ")</f>
        <v>0.2</v>
      </c>
      <c r="M16" s="25">
        <f t="shared" ref="M16" si="16">IFERROR(K16+L16," ")</f>
        <v>0.91999999999999993</v>
      </c>
      <c r="N16" s="29">
        <f>IFERROR(data!U84/data!AB84," ")</f>
        <v>0</v>
      </c>
      <c r="O16" s="31">
        <f>IFERROR(data!V84/data!AB84," ")</f>
        <v>0</v>
      </c>
      <c r="P16" s="40">
        <f t="shared" ref="P16" si="17">IFERROR(N16+O16," ")</f>
        <v>0</v>
      </c>
      <c r="Q16" s="47">
        <f>data!AC84</f>
        <v>26</v>
      </c>
      <c r="R16" s="33">
        <f>IFERROR(data!AF84/data!$AN84," ")</f>
        <v>0.75</v>
      </c>
      <c r="S16" s="30">
        <f>IFERROR(data!AG84/data!$AN84," ")</f>
        <v>0.25</v>
      </c>
      <c r="T16" s="25">
        <f t="shared" si="6"/>
        <v>1</v>
      </c>
      <c r="U16" s="29">
        <f>IFERROR(data!AH84/data!$AO84," ")</f>
        <v>0</v>
      </c>
      <c r="V16" s="31">
        <f>IFERROR(data!AI84/data!$AO84," ")</f>
        <v>0.66666666666666663</v>
      </c>
      <c r="W16" s="40">
        <f t="shared" si="7"/>
        <v>0.66666666666666663</v>
      </c>
      <c r="X16" s="47">
        <f>data!AP84</f>
        <v>7</v>
      </c>
      <c r="Y16" s="33">
        <f>IFERROR(data!AS84/data!$BA84," ")</f>
        <v>0.25</v>
      </c>
      <c r="Z16" s="30">
        <f>IFERROR(data!AT84/data!$BA84," ")</f>
        <v>0.25</v>
      </c>
      <c r="AA16" s="25">
        <f t="shared" si="8"/>
        <v>0.5</v>
      </c>
      <c r="AB16" s="29">
        <f>IFERROR(data!AU84/data!$BB84," ")</f>
        <v>0.75</v>
      </c>
      <c r="AC16" s="31">
        <f>IFERROR(data!AV84/data!$BB84," ")</f>
        <v>0</v>
      </c>
      <c r="AD16" s="40">
        <f t="shared" si="9"/>
        <v>0.75</v>
      </c>
      <c r="AE16" s="47">
        <f>data!BC84</f>
        <v>12</v>
      </c>
      <c r="AF16" s="33">
        <f>IFERROR(data!BF84/data!$BN84," ")</f>
        <v>0.3</v>
      </c>
      <c r="AG16" s="30">
        <f>IFERROR(data!BG84/data!$BN84," ")</f>
        <v>0.7</v>
      </c>
      <c r="AH16" s="25">
        <f t="shared" si="12"/>
        <v>1</v>
      </c>
      <c r="AI16" s="29">
        <f>IFERROR(data!BH84/data!$BO84," ")</f>
        <v>1</v>
      </c>
      <c r="AJ16" s="31">
        <f>IFERROR(data!BI84/data!$BO84," ")</f>
        <v>0</v>
      </c>
      <c r="AK16" s="40">
        <f t="shared" si="13"/>
        <v>1</v>
      </c>
      <c r="AL16" s="47">
        <f>data!BP84</f>
        <v>12</v>
      </c>
    </row>
    <row r="17" spans="1:38" s="54" customFormat="1" ht="15.75" thickBot="1" x14ac:dyDescent="0.3">
      <c r="A17" s="35" t="s">
        <v>115</v>
      </c>
      <c r="B17" s="48"/>
      <c r="C17" s="48"/>
      <c r="D17" s="49">
        <f>data!F85/data!N85</f>
        <v>0.24496644295302014</v>
      </c>
      <c r="E17" s="50">
        <f>data!G85/data!N85</f>
        <v>0.51677852348993292</v>
      </c>
      <c r="F17" s="37">
        <f t="shared" ref="F17" si="18">D17+E17</f>
        <v>0.76174496644295309</v>
      </c>
      <c r="G17" s="51">
        <f>data!H85/data!O85</f>
        <v>0.15873015873015872</v>
      </c>
      <c r="H17" s="52">
        <f>data!I85/data!O85</f>
        <v>0.58730158730158732</v>
      </c>
      <c r="I17" s="38">
        <f t="shared" ref="I17" si="19">G17+H17</f>
        <v>0.74603174603174605</v>
      </c>
      <c r="J17" s="53">
        <f>data!P85</f>
        <v>424</v>
      </c>
      <c r="K17" s="49">
        <f>data!S85/data!AA85</f>
        <v>0.34798534798534797</v>
      </c>
      <c r="L17" s="50">
        <f>data!T85/data!AA85</f>
        <v>0.47252747252747251</v>
      </c>
      <c r="M17" s="37">
        <f t="shared" ref="M17" si="20">K17+L17</f>
        <v>0.82051282051282048</v>
      </c>
      <c r="N17" s="51">
        <f>data!U85/data!AB85</f>
        <v>0.14583333333333334</v>
      </c>
      <c r="O17" s="52">
        <f>data!V85/data!AB85</f>
        <v>0.63888888888888884</v>
      </c>
      <c r="P17" s="38">
        <f t="shared" ref="P17" si="21">N17+O17</f>
        <v>0.78472222222222221</v>
      </c>
      <c r="Q17" s="53">
        <f>data!AC85</f>
        <v>417</v>
      </c>
      <c r="R17" s="49">
        <f>IFERROR(data!AF85/data!$AN85," ")</f>
        <v>0.22500000000000001</v>
      </c>
      <c r="S17" s="50">
        <f>IFERROR(data!AG85/data!$AN85," ")</f>
        <v>0.55833333333333335</v>
      </c>
      <c r="T17" s="37">
        <f t="shared" si="6"/>
        <v>0.78333333333333333</v>
      </c>
      <c r="U17" s="51">
        <f>IFERROR(data!AH85/data!$AO85," ")</f>
        <v>0.13821138211382114</v>
      </c>
      <c r="V17" s="52">
        <f>IFERROR(data!AI85/data!$AO85," ")</f>
        <v>0.61788617886178865</v>
      </c>
      <c r="W17" s="38">
        <f t="shared" si="7"/>
        <v>0.75609756097560976</v>
      </c>
      <c r="X17" s="53">
        <f>data!AP85</f>
        <v>363</v>
      </c>
      <c r="Y17" s="49">
        <f>IFERROR(data!AS85/data!$BA85," ")</f>
        <v>0.21621621621621623</v>
      </c>
      <c r="Z17" s="50">
        <f>IFERROR(data!AT85/data!$BA85," ")</f>
        <v>0.51801801801801806</v>
      </c>
      <c r="AA17" s="37">
        <f t="shared" si="8"/>
        <v>0.73423423423423428</v>
      </c>
      <c r="AB17" s="51">
        <f>IFERROR(data!AU85/data!$BB85," ")</f>
        <v>0.14423076923076922</v>
      </c>
      <c r="AC17" s="52">
        <f>IFERROR(data!AV85/data!$BB85," ")</f>
        <v>0.63461538461538458</v>
      </c>
      <c r="AD17" s="38">
        <f t="shared" si="9"/>
        <v>0.77884615384615374</v>
      </c>
      <c r="AE17" s="53">
        <f>data!BC85</f>
        <v>326</v>
      </c>
      <c r="AF17" s="49">
        <f>IFERROR(data!BF85/data!$BN85," ")</f>
        <v>0.21658986175115208</v>
      </c>
      <c r="AG17" s="50">
        <f>IFERROR(data!BG85/data!$BN85," ")</f>
        <v>0.58064516129032262</v>
      </c>
      <c r="AH17" s="37">
        <f t="shared" si="12"/>
        <v>0.79723502304147464</v>
      </c>
      <c r="AI17" s="51">
        <f>IFERROR(data!BH85/data!$BO85," ")</f>
        <v>0.12676056338028169</v>
      </c>
      <c r="AJ17" s="52">
        <f>IFERROR(data!BI85/data!$BO85," ")</f>
        <v>0.56338028169014087</v>
      </c>
      <c r="AK17" s="38">
        <f t="shared" si="13"/>
        <v>0.6901408450704225</v>
      </c>
      <c r="AL17" s="53">
        <f>data!BP85</f>
        <v>359</v>
      </c>
    </row>
    <row r="19" spans="1:38" x14ac:dyDescent="0.25">
      <c r="C19" t="s">
        <v>132</v>
      </c>
    </row>
    <row r="20" spans="1:38" x14ac:dyDescent="0.25">
      <c r="C20" s="39" t="s">
        <v>133</v>
      </c>
    </row>
    <row r="21" spans="1:38" x14ac:dyDescent="0.25">
      <c r="C21" s="39" t="s">
        <v>103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11"/>
  <sheetViews>
    <sheetView zoomScaleNormal="100" workbookViewId="0">
      <pane xSplit="3" ySplit="6" topLeftCell="P7" activePane="bottomRight" state="frozen"/>
      <selection activeCell="BR20" sqref="BR20"/>
      <selection pane="topRight" activeCell="BR20" sqref="BR20"/>
      <selection pane="bottomLeft" activeCell="BR20" sqref="BR20"/>
      <selection pane="bottomRight" activeCell="AF7" sqref="AF7:AL7"/>
    </sheetView>
  </sheetViews>
  <sheetFormatPr defaultRowHeight="15" x14ac:dyDescent="0.25"/>
  <cols>
    <col min="1" max="2" width="2.85546875" customWidth="1"/>
    <col min="3" max="3" width="24.42578125" customWidth="1"/>
    <col min="10" max="10" width="6.7109375" customWidth="1"/>
    <col min="17" max="17" width="6.7109375" customWidth="1"/>
    <col min="24" max="24" width="6.7109375" customWidth="1"/>
    <col min="31" max="31" width="6.7109375" customWidth="1"/>
    <col min="38" max="38" width="6.7109375" customWidth="1"/>
  </cols>
  <sheetData>
    <row r="1" spans="1:38" ht="18.75" customHeight="1" x14ac:dyDescent="0.3">
      <c r="C1" s="1" t="s">
        <v>91</v>
      </c>
    </row>
    <row r="2" spans="1:38" ht="19.5" customHeight="1" thickBot="1" x14ac:dyDescent="0.35">
      <c r="A2" s="2"/>
      <c r="B2" s="2"/>
      <c r="C2" s="2" t="s">
        <v>116</v>
      </c>
    </row>
    <row r="3" spans="1:38" x14ac:dyDescent="0.25">
      <c r="A3" s="3"/>
      <c r="B3" s="45"/>
      <c r="C3" s="4"/>
      <c r="D3" s="7" t="s">
        <v>130</v>
      </c>
      <c r="E3" s="5"/>
      <c r="F3" s="5"/>
      <c r="G3" s="5"/>
      <c r="H3" s="5"/>
      <c r="I3" s="5"/>
      <c r="J3" s="6"/>
      <c r="K3" s="7" t="s">
        <v>131</v>
      </c>
      <c r="L3" s="5"/>
      <c r="M3" s="5"/>
      <c r="N3" s="5"/>
      <c r="O3" s="5"/>
      <c r="P3" s="5"/>
      <c r="Q3" s="6"/>
      <c r="R3" s="7" t="s">
        <v>137</v>
      </c>
      <c r="S3" s="5"/>
      <c r="T3" s="5"/>
      <c r="U3" s="5"/>
      <c r="V3" s="5"/>
      <c r="W3" s="5"/>
      <c r="X3" s="6"/>
      <c r="Y3" s="7" t="s">
        <v>139</v>
      </c>
      <c r="Z3" s="5"/>
      <c r="AA3" s="5"/>
      <c r="AB3" s="5"/>
      <c r="AC3" s="5"/>
      <c r="AD3" s="5"/>
      <c r="AE3" s="6"/>
      <c r="AF3" s="7" t="s">
        <v>143</v>
      </c>
      <c r="AG3" s="5"/>
      <c r="AH3" s="5"/>
      <c r="AI3" s="5"/>
      <c r="AJ3" s="5"/>
      <c r="AK3" s="5"/>
      <c r="AL3" s="6"/>
    </row>
    <row r="4" spans="1:38" s="15" customFormat="1" ht="14.45" customHeight="1" x14ac:dyDescent="0.25">
      <c r="A4" s="8"/>
      <c r="B4" s="9"/>
      <c r="C4" s="9"/>
      <c r="D4" s="14" t="s">
        <v>93</v>
      </c>
      <c r="E4" s="11"/>
      <c r="F4" s="11"/>
      <c r="G4" s="11"/>
      <c r="H4" s="11"/>
      <c r="I4" s="12"/>
      <c r="J4" s="13" t="s">
        <v>94</v>
      </c>
      <c r="K4" s="14" t="s">
        <v>93</v>
      </c>
      <c r="L4" s="11"/>
      <c r="M4" s="11"/>
      <c r="N4" s="11"/>
      <c r="O4" s="11"/>
      <c r="P4" s="12"/>
      <c r="Q4" s="13" t="s">
        <v>94</v>
      </c>
      <c r="R4" s="14" t="s">
        <v>93</v>
      </c>
      <c r="S4" s="11"/>
      <c r="T4" s="11"/>
      <c r="U4" s="11"/>
      <c r="V4" s="11"/>
      <c r="W4" s="12"/>
      <c r="X4" s="13" t="s">
        <v>94</v>
      </c>
      <c r="Y4" s="14" t="s">
        <v>93</v>
      </c>
      <c r="Z4" s="11"/>
      <c r="AA4" s="11"/>
      <c r="AB4" s="11"/>
      <c r="AC4" s="11"/>
      <c r="AD4" s="12"/>
      <c r="AE4" s="13" t="s">
        <v>94</v>
      </c>
      <c r="AF4" s="14" t="s">
        <v>93</v>
      </c>
      <c r="AG4" s="11"/>
      <c r="AH4" s="11"/>
      <c r="AI4" s="11"/>
      <c r="AJ4" s="11"/>
      <c r="AK4" s="12"/>
      <c r="AL4" s="13" t="s">
        <v>94</v>
      </c>
    </row>
    <row r="5" spans="1:38" s="15" customFormat="1" ht="14.45" customHeight="1" x14ac:dyDescent="0.25">
      <c r="A5" s="8"/>
      <c r="B5" s="9"/>
      <c r="C5" s="9"/>
      <c r="D5" s="14" t="s">
        <v>95</v>
      </c>
      <c r="E5" s="17"/>
      <c r="F5" s="16"/>
      <c r="G5" s="10" t="s">
        <v>96</v>
      </c>
      <c r="H5" s="17"/>
      <c r="I5" s="16"/>
      <c r="J5" s="13" t="s">
        <v>97</v>
      </c>
      <c r="K5" s="14" t="s">
        <v>95</v>
      </c>
      <c r="L5" s="17"/>
      <c r="M5" s="16"/>
      <c r="N5" s="10" t="s">
        <v>96</v>
      </c>
      <c r="O5" s="17"/>
      <c r="P5" s="16"/>
      <c r="Q5" s="13" t="s">
        <v>97</v>
      </c>
      <c r="R5" s="14" t="s">
        <v>95</v>
      </c>
      <c r="S5" s="17"/>
      <c r="T5" s="16"/>
      <c r="U5" s="10" t="s">
        <v>96</v>
      </c>
      <c r="V5" s="17"/>
      <c r="W5" s="16"/>
      <c r="X5" s="13" t="s">
        <v>97</v>
      </c>
      <c r="Y5" s="14" t="s">
        <v>95</v>
      </c>
      <c r="Z5" s="17"/>
      <c r="AA5" s="16"/>
      <c r="AB5" s="10" t="s">
        <v>96</v>
      </c>
      <c r="AC5" s="17"/>
      <c r="AD5" s="16"/>
      <c r="AE5" s="13" t="s">
        <v>97</v>
      </c>
      <c r="AF5" s="14" t="s">
        <v>95</v>
      </c>
      <c r="AG5" s="17"/>
      <c r="AH5" s="16"/>
      <c r="AI5" s="10" t="s">
        <v>96</v>
      </c>
      <c r="AJ5" s="17"/>
      <c r="AK5" s="16"/>
      <c r="AL5" s="13" t="s">
        <v>97</v>
      </c>
    </row>
    <row r="6" spans="1:38" s="15" customFormat="1" ht="33" customHeight="1" thickBot="1" x14ac:dyDescent="0.3">
      <c r="A6" s="18"/>
      <c r="B6" s="19"/>
      <c r="C6" s="19"/>
      <c r="D6" s="24" t="s">
        <v>98</v>
      </c>
      <c r="E6" s="21" t="s">
        <v>99</v>
      </c>
      <c r="F6" s="22" t="s">
        <v>100</v>
      </c>
      <c r="G6" s="20" t="s">
        <v>98</v>
      </c>
      <c r="H6" s="21" t="s">
        <v>99</v>
      </c>
      <c r="I6" s="22" t="s">
        <v>100</v>
      </c>
      <c r="J6" s="23"/>
      <c r="K6" s="24" t="s">
        <v>98</v>
      </c>
      <c r="L6" s="21" t="s">
        <v>99</v>
      </c>
      <c r="M6" s="22" t="s">
        <v>100</v>
      </c>
      <c r="N6" s="20" t="s">
        <v>98</v>
      </c>
      <c r="O6" s="21" t="s">
        <v>99</v>
      </c>
      <c r="P6" s="22" t="s">
        <v>100</v>
      </c>
      <c r="Q6" s="23"/>
      <c r="R6" s="24" t="s">
        <v>98</v>
      </c>
      <c r="S6" s="21" t="s">
        <v>99</v>
      </c>
      <c r="T6" s="22" t="s">
        <v>100</v>
      </c>
      <c r="U6" s="20" t="s">
        <v>98</v>
      </c>
      <c r="V6" s="21" t="s">
        <v>99</v>
      </c>
      <c r="W6" s="22" t="s">
        <v>100</v>
      </c>
      <c r="X6" s="23"/>
      <c r="Y6" s="24" t="s">
        <v>98</v>
      </c>
      <c r="Z6" s="21" t="s">
        <v>99</v>
      </c>
      <c r="AA6" s="22" t="s">
        <v>100</v>
      </c>
      <c r="AB6" s="20" t="s">
        <v>98</v>
      </c>
      <c r="AC6" s="21" t="s">
        <v>99</v>
      </c>
      <c r="AD6" s="22" t="s">
        <v>100</v>
      </c>
      <c r="AE6" s="23"/>
      <c r="AF6" s="24" t="s">
        <v>98</v>
      </c>
      <c r="AG6" s="21" t="s">
        <v>99</v>
      </c>
      <c r="AH6" s="22" t="s">
        <v>100</v>
      </c>
      <c r="AI6" s="20" t="s">
        <v>98</v>
      </c>
      <c r="AJ6" s="21" t="s">
        <v>99</v>
      </c>
      <c r="AK6" s="22" t="s">
        <v>100</v>
      </c>
      <c r="AL6" s="23"/>
    </row>
    <row r="7" spans="1:38" ht="16.5" thickTop="1" thickBot="1" x14ac:dyDescent="0.3">
      <c r="A7" s="76" t="s">
        <v>85</v>
      </c>
      <c r="B7" s="77" t="s">
        <v>86</v>
      </c>
      <c r="C7" s="77" t="s">
        <v>86</v>
      </c>
      <c r="D7" s="78">
        <f>data!F86/data!N86</f>
        <v>0.25</v>
      </c>
      <c r="E7" s="79">
        <f>data!G86/data!N86</f>
        <v>0.53658536585365857</v>
      </c>
      <c r="F7" s="80">
        <f t="shared" ref="F7" si="0">D7+E7</f>
        <v>0.78658536585365857</v>
      </c>
      <c r="G7" s="81">
        <f>data!H86/data!O86</f>
        <v>0.19047619047619047</v>
      </c>
      <c r="H7" s="82">
        <f>data!I86/data!O86</f>
        <v>0.48809523809523808</v>
      </c>
      <c r="I7" s="83">
        <f t="shared" ref="I7" si="1">G7+H7</f>
        <v>0.6785714285714286</v>
      </c>
      <c r="J7" s="84">
        <f>data!P86</f>
        <v>248</v>
      </c>
      <c r="K7" s="78">
        <f>data!S86/data!AA86</f>
        <v>0.20359281437125748</v>
      </c>
      <c r="L7" s="79">
        <f>data!T86/data!AA86</f>
        <v>0.59880239520958078</v>
      </c>
      <c r="M7" s="80">
        <f t="shared" ref="M7" si="2">K7+L7</f>
        <v>0.80239520958083821</v>
      </c>
      <c r="N7" s="81">
        <f>data!U86/data!AB86</f>
        <v>9.3333333333333338E-2</v>
      </c>
      <c r="O7" s="82">
        <f>data!V86/data!AB86</f>
        <v>0.48</v>
      </c>
      <c r="P7" s="85">
        <f t="shared" ref="P7" si="3">N7+O7</f>
        <v>0.57333333333333336</v>
      </c>
      <c r="Q7" s="84">
        <f>data!AC86</f>
        <v>242</v>
      </c>
      <c r="R7" s="78">
        <f>IFERROR(data!AF86/data!$AN86," ")</f>
        <v>0.13793103448275862</v>
      </c>
      <c r="S7" s="79">
        <f>IFERROR(data!AG86/data!$AN86," ")</f>
        <v>0.58620689655172409</v>
      </c>
      <c r="T7" s="80">
        <f>IFERROR(R7+S7," ")</f>
        <v>0.72413793103448265</v>
      </c>
      <c r="U7" s="81">
        <f>IFERROR(data!AH86/data!$AO86," ")</f>
        <v>8.0645161290322578E-2</v>
      </c>
      <c r="V7" s="82">
        <f>IFERROR(data!AI86/data!$AO86," ")</f>
        <v>0.58064516129032262</v>
      </c>
      <c r="W7" s="85">
        <f>IFERROR(U7+V7," ")</f>
        <v>0.66129032258064524</v>
      </c>
      <c r="X7" s="84">
        <f>data!AP86</f>
        <v>207</v>
      </c>
      <c r="Y7" s="78">
        <f>IFERROR(data!AS86/data!$BA86," ")</f>
        <v>0.17054263565891473</v>
      </c>
      <c r="Z7" s="79">
        <f>IFERROR(data!AT86/data!$BA86," ")</f>
        <v>0.62015503875968991</v>
      </c>
      <c r="AA7" s="80">
        <f>IFERROR(Y7+Z7," ")</f>
        <v>0.79069767441860461</v>
      </c>
      <c r="AB7" s="81">
        <f>IFERROR(data!AU86/data!$BB86," ")</f>
        <v>9.4339622641509441E-2</v>
      </c>
      <c r="AC7" s="82">
        <f>IFERROR(data!AV86/data!$BB86," ")</f>
        <v>0.67924528301886788</v>
      </c>
      <c r="AD7" s="85">
        <f>IFERROR(AB7+AC7," ")</f>
        <v>0.7735849056603773</v>
      </c>
      <c r="AE7" s="84">
        <f>data!BC86</f>
        <v>182</v>
      </c>
      <c r="AF7" s="78">
        <f>IFERROR(data!BF86/data!$BN86," ")</f>
        <v>0.10837438423645321</v>
      </c>
      <c r="AG7" s="79">
        <f>IFERROR(data!BG86/data!$BN86," ")</f>
        <v>0.59605911330049266</v>
      </c>
      <c r="AH7" s="80">
        <f t="shared" ref="AH7" si="4">IFERROR(AF7+AG7," ")</f>
        <v>0.70443349753694584</v>
      </c>
      <c r="AI7" s="81">
        <f>IFERROR(data!BH86/data!$BO86," ")</f>
        <v>8.3333333333333329E-2</v>
      </c>
      <c r="AJ7" s="82">
        <f>IFERROR(data!BI86/data!$BO86," ")</f>
        <v>0.7</v>
      </c>
      <c r="AK7" s="85">
        <f t="shared" ref="AK7" si="5">IFERROR(AI7+AJ7," ")</f>
        <v>0.78333333333333333</v>
      </c>
      <c r="AL7" s="84">
        <f>data!BP86</f>
        <v>263</v>
      </c>
    </row>
    <row r="9" spans="1:38" x14ac:dyDescent="0.25">
      <c r="C9" t="s">
        <v>132</v>
      </c>
    </row>
    <row r="10" spans="1:38" x14ac:dyDescent="0.25">
      <c r="C10" s="39" t="s">
        <v>133</v>
      </c>
    </row>
    <row r="11" spans="1:38" x14ac:dyDescent="0.25">
      <c r="C11" s="39" t="s">
        <v>103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14"/>
  <sheetViews>
    <sheetView zoomScaleNormal="100" workbookViewId="0">
      <pane xSplit="3" ySplit="6" topLeftCell="D7" activePane="bottomRight" state="frozen"/>
      <selection activeCell="BR20" sqref="BR20"/>
      <selection pane="topRight" activeCell="BR20" sqref="BR20"/>
      <selection pane="bottomLeft" activeCell="BR20" sqref="BR20"/>
      <selection pane="bottomRight" activeCell="Y10" sqref="Y10"/>
    </sheetView>
  </sheetViews>
  <sheetFormatPr defaultRowHeight="15" x14ac:dyDescent="0.25"/>
  <cols>
    <col min="1" max="1" width="2.85546875" customWidth="1"/>
    <col min="2" max="2" width="8.42578125" customWidth="1"/>
    <col min="3" max="3" width="19.140625" customWidth="1"/>
    <col min="4" max="9" width="8.85546875" customWidth="1"/>
    <col min="10" max="10" width="6" customWidth="1"/>
    <col min="11" max="13" width="8.85546875" customWidth="1"/>
    <col min="17" max="17" width="6" customWidth="1"/>
    <col min="18" max="20" width="8.85546875" customWidth="1"/>
    <col min="24" max="24" width="6" customWidth="1"/>
    <col min="25" max="27" width="8.85546875" customWidth="1"/>
    <col min="31" max="31" width="6" customWidth="1"/>
    <col min="32" max="34" width="8.85546875" customWidth="1"/>
    <col min="38" max="38" width="6" customWidth="1"/>
  </cols>
  <sheetData>
    <row r="1" spans="1:38" ht="18.75" customHeight="1" x14ac:dyDescent="0.3">
      <c r="C1" s="1" t="s">
        <v>91</v>
      </c>
    </row>
    <row r="2" spans="1:38" ht="19.5" customHeight="1" thickBot="1" x14ac:dyDescent="0.35">
      <c r="A2" s="2"/>
      <c r="B2" s="2"/>
      <c r="C2" s="2" t="s">
        <v>117</v>
      </c>
    </row>
    <row r="3" spans="1:38" x14ac:dyDescent="0.25">
      <c r="A3" s="3"/>
      <c r="B3" s="45"/>
      <c r="C3" s="4"/>
      <c r="D3" s="7" t="s">
        <v>130</v>
      </c>
      <c r="E3" s="5"/>
      <c r="F3" s="5"/>
      <c r="G3" s="5"/>
      <c r="H3" s="5"/>
      <c r="I3" s="5"/>
      <c r="J3" s="6"/>
      <c r="K3" s="7" t="s">
        <v>131</v>
      </c>
      <c r="L3" s="5"/>
      <c r="M3" s="5"/>
      <c r="N3" s="5"/>
      <c r="O3" s="5"/>
      <c r="P3" s="5"/>
      <c r="Q3" s="6"/>
      <c r="R3" s="7" t="s">
        <v>137</v>
      </c>
      <c r="S3" s="5"/>
      <c r="T3" s="5"/>
      <c r="U3" s="5"/>
      <c r="V3" s="5"/>
      <c r="W3" s="5"/>
      <c r="X3" s="6"/>
      <c r="Y3" s="7" t="s">
        <v>139</v>
      </c>
      <c r="Z3" s="5"/>
      <c r="AA3" s="5"/>
      <c r="AB3" s="5"/>
      <c r="AC3" s="5"/>
      <c r="AD3" s="5"/>
      <c r="AE3" s="6"/>
      <c r="AF3" s="7" t="s">
        <v>143</v>
      </c>
      <c r="AG3" s="5"/>
      <c r="AH3" s="5"/>
      <c r="AI3" s="5"/>
      <c r="AJ3" s="5"/>
      <c r="AK3" s="5"/>
      <c r="AL3" s="6"/>
    </row>
    <row r="4" spans="1:38" s="15" customFormat="1" ht="15" customHeight="1" x14ac:dyDescent="0.25">
      <c r="A4" s="8"/>
      <c r="B4" s="9"/>
      <c r="C4" s="9"/>
      <c r="D4" s="14" t="s">
        <v>93</v>
      </c>
      <c r="E4" s="11"/>
      <c r="F4" s="11"/>
      <c r="G4" s="11"/>
      <c r="H4" s="11"/>
      <c r="I4" s="12"/>
      <c r="J4" s="13" t="s">
        <v>94</v>
      </c>
      <c r="K4" s="14" t="s">
        <v>93</v>
      </c>
      <c r="L4" s="11"/>
      <c r="M4" s="11"/>
      <c r="N4" s="11"/>
      <c r="O4" s="11"/>
      <c r="P4" s="12"/>
      <c r="Q4" s="13" t="s">
        <v>94</v>
      </c>
      <c r="R4" s="14" t="s">
        <v>93</v>
      </c>
      <c r="S4" s="11"/>
      <c r="T4" s="11"/>
      <c r="U4" s="11"/>
      <c r="V4" s="11"/>
      <c r="W4" s="12"/>
      <c r="X4" s="13" t="s">
        <v>94</v>
      </c>
      <c r="Y4" s="14" t="s">
        <v>93</v>
      </c>
      <c r="Z4" s="11"/>
      <c r="AA4" s="11"/>
      <c r="AB4" s="11"/>
      <c r="AC4" s="11"/>
      <c r="AD4" s="12"/>
      <c r="AE4" s="13" t="s">
        <v>94</v>
      </c>
      <c r="AF4" s="14" t="s">
        <v>93</v>
      </c>
      <c r="AG4" s="11"/>
      <c r="AH4" s="11"/>
      <c r="AI4" s="11"/>
      <c r="AJ4" s="11"/>
      <c r="AK4" s="12"/>
      <c r="AL4" s="13" t="s">
        <v>94</v>
      </c>
    </row>
    <row r="5" spans="1:38" s="15" customFormat="1" ht="15" customHeight="1" x14ac:dyDescent="0.25">
      <c r="A5" s="8"/>
      <c r="B5" s="9"/>
      <c r="C5" s="9"/>
      <c r="D5" s="14" t="s">
        <v>95</v>
      </c>
      <c r="E5" s="11"/>
      <c r="F5" s="16"/>
      <c r="G5" s="10" t="s">
        <v>96</v>
      </c>
      <c r="H5" s="17"/>
      <c r="I5" s="16"/>
      <c r="J5" s="13" t="s">
        <v>97</v>
      </c>
      <c r="K5" s="14" t="s">
        <v>95</v>
      </c>
      <c r="L5" s="11"/>
      <c r="M5" s="16"/>
      <c r="N5" s="10" t="s">
        <v>96</v>
      </c>
      <c r="O5" s="17"/>
      <c r="P5" s="16"/>
      <c r="Q5" s="13" t="s">
        <v>97</v>
      </c>
      <c r="R5" s="14" t="s">
        <v>95</v>
      </c>
      <c r="S5" s="11"/>
      <c r="T5" s="16"/>
      <c r="U5" s="10" t="s">
        <v>96</v>
      </c>
      <c r="V5" s="17"/>
      <c r="W5" s="16"/>
      <c r="X5" s="13" t="s">
        <v>97</v>
      </c>
      <c r="Y5" s="14" t="s">
        <v>95</v>
      </c>
      <c r="Z5" s="11"/>
      <c r="AA5" s="16"/>
      <c r="AB5" s="10" t="s">
        <v>96</v>
      </c>
      <c r="AC5" s="17"/>
      <c r="AD5" s="16"/>
      <c r="AE5" s="13" t="s">
        <v>97</v>
      </c>
      <c r="AF5" s="14" t="s">
        <v>95</v>
      </c>
      <c r="AG5" s="11"/>
      <c r="AH5" s="16"/>
      <c r="AI5" s="10" t="s">
        <v>96</v>
      </c>
      <c r="AJ5" s="17"/>
      <c r="AK5" s="16"/>
      <c r="AL5" s="13" t="s">
        <v>97</v>
      </c>
    </row>
    <row r="6" spans="1:38" s="15" customFormat="1" ht="33" customHeight="1" thickBot="1" x14ac:dyDescent="0.3">
      <c r="A6" s="18"/>
      <c r="B6" s="19"/>
      <c r="C6" s="19"/>
      <c r="D6" s="24" t="s">
        <v>98</v>
      </c>
      <c r="E6" s="21" t="s">
        <v>99</v>
      </c>
      <c r="F6" s="22" t="s">
        <v>100</v>
      </c>
      <c r="G6" s="20" t="s">
        <v>98</v>
      </c>
      <c r="H6" s="21" t="s">
        <v>99</v>
      </c>
      <c r="I6" s="22" t="s">
        <v>100</v>
      </c>
      <c r="J6" s="23"/>
      <c r="K6" s="24" t="s">
        <v>98</v>
      </c>
      <c r="L6" s="21" t="s">
        <v>99</v>
      </c>
      <c r="M6" s="22" t="s">
        <v>100</v>
      </c>
      <c r="N6" s="20" t="s">
        <v>98</v>
      </c>
      <c r="O6" s="21" t="s">
        <v>99</v>
      </c>
      <c r="P6" s="22" t="s">
        <v>100</v>
      </c>
      <c r="Q6" s="23"/>
      <c r="R6" s="24" t="s">
        <v>98</v>
      </c>
      <c r="S6" s="21" t="s">
        <v>99</v>
      </c>
      <c r="T6" s="22" t="s">
        <v>100</v>
      </c>
      <c r="U6" s="20" t="s">
        <v>98</v>
      </c>
      <c r="V6" s="21" t="s">
        <v>99</v>
      </c>
      <c r="W6" s="22" t="s">
        <v>100</v>
      </c>
      <c r="X6" s="23"/>
      <c r="Y6" s="24" t="s">
        <v>98</v>
      </c>
      <c r="Z6" s="21" t="s">
        <v>99</v>
      </c>
      <c r="AA6" s="22" t="s">
        <v>100</v>
      </c>
      <c r="AB6" s="20" t="s">
        <v>98</v>
      </c>
      <c r="AC6" s="21" t="s">
        <v>99</v>
      </c>
      <c r="AD6" s="22" t="s">
        <v>100</v>
      </c>
      <c r="AE6" s="23"/>
      <c r="AF6" s="24" t="s">
        <v>98</v>
      </c>
      <c r="AG6" s="21" t="s">
        <v>99</v>
      </c>
      <c r="AH6" s="22" t="s">
        <v>100</v>
      </c>
      <c r="AI6" s="20" t="s">
        <v>98</v>
      </c>
      <c r="AJ6" s="21" t="s">
        <v>99</v>
      </c>
      <c r="AK6" s="22" t="s">
        <v>100</v>
      </c>
      <c r="AL6" s="23"/>
    </row>
    <row r="7" spans="1:38" s="34" customFormat="1" ht="15.75" thickTop="1" x14ac:dyDescent="0.25">
      <c r="A7" s="27" t="s">
        <v>87</v>
      </c>
      <c r="B7" s="28" t="s">
        <v>8</v>
      </c>
      <c r="C7" s="28" t="s">
        <v>128</v>
      </c>
      <c r="D7" s="33">
        <f>IFERROR(data!F87/data!N87," ")</f>
        <v>0.41904761904761906</v>
      </c>
      <c r="E7" s="30">
        <f>IFERROR(data!G87/data!N87," ")</f>
        <v>0.34761904761904761</v>
      </c>
      <c r="F7" s="25">
        <f>IFERROR(D7+E7," ")</f>
        <v>0.76666666666666661</v>
      </c>
      <c r="G7" s="29">
        <f>IFERROR(data!H87/data!O87," ")</f>
        <v>0.33333333333333331</v>
      </c>
      <c r="H7" s="31">
        <f>IFERROR(data!I87/data!O87," ")</f>
        <v>0.16666666666666666</v>
      </c>
      <c r="I7" s="40">
        <f>IFERROR(G7+H7," ")</f>
        <v>0.5</v>
      </c>
      <c r="J7" s="47">
        <f>data!P87</f>
        <v>222</v>
      </c>
      <c r="K7" s="33">
        <f>IFERROR(data!S87/data!AA87," ")</f>
        <v>0.40677966101694918</v>
      </c>
      <c r="L7" s="30">
        <f>IFERROR(data!T87/data!AA87," ")</f>
        <v>0.34322033898305082</v>
      </c>
      <c r="M7" s="25">
        <f>IFERROR(K7+L7," ")</f>
        <v>0.75</v>
      </c>
      <c r="N7" s="29">
        <f>IFERROR(data!U87/data!AB87," ")</f>
        <v>0.45</v>
      </c>
      <c r="O7" s="31">
        <f>IFERROR(data!V87/data!AB87," ")</f>
        <v>0.3</v>
      </c>
      <c r="P7" s="40">
        <f>IFERROR(N7+O7," ")</f>
        <v>0.75</v>
      </c>
      <c r="Q7" s="47">
        <f>data!AC87</f>
        <v>256</v>
      </c>
      <c r="R7" s="33">
        <f>IFERROR(data!AF87/data!$AN87," ")</f>
        <v>0.36996336996336998</v>
      </c>
      <c r="S7" s="30">
        <f>IFERROR(data!AG87/data!$AN87," ")</f>
        <v>0.31868131868131866</v>
      </c>
      <c r="T7" s="25">
        <f>IFERROR(R7+S7," ")</f>
        <v>0.68864468864468864</v>
      </c>
      <c r="U7" s="29">
        <f>IFERROR(data!AH87/data!$AO87," ")</f>
        <v>0.42857142857142855</v>
      </c>
      <c r="V7" s="31">
        <f>IFERROR(data!AI87/data!$AO87," ")</f>
        <v>0.2857142857142857</v>
      </c>
      <c r="W7" s="40">
        <f>IFERROR(U7+V7," ")</f>
        <v>0.71428571428571419</v>
      </c>
      <c r="X7" s="47">
        <f>data!AP87</f>
        <v>280</v>
      </c>
      <c r="Y7" s="33">
        <f>IFERROR(data!AS87/data!$BA87," ")</f>
        <v>0.35483870967741937</v>
      </c>
      <c r="Z7" s="30">
        <f>IFERROR(data!AT87/data!$BA87," ")</f>
        <v>0.37634408602150538</v>
      </c>
      <c r="AA7" s="25">
        <f>IFERROR(Y7+Z7," ")</f>
        <v>0.73118279569892475</v>
      </c>
      <c r="AB7" s="29">
        <f>IFERROR(data!AU87/data!$BB87," ")</f>
        <v>0.2857142857142857</v>
      </c>
      <c r="AC7" s="31">
        <f>IFERROR(data!AV87/data!$BB87," ")</f>
        <v>0.14285714285714285</v>
      </c>
      <c r="AD7" s="40">
        <f>IFERROR(AB7+AC7," ")</f>
        <v>0.42857142857142855</v>
      </c>
      <c r="AE7" s="47">
        <f>data!BC87</f>
        <v>193</v>
      </c>
      <c r="AF7" s="33">
        <f>IFERROR(data!BF87/data!$BN87," ")</f>
        <v>0.43046357615894038</v>
      </c>
      <c r="AG7" s="30">
        <f>IFERROR(data!BG87/data!$BN87," ")</f>
        <v>0.33112582781456956</v>
      </c>
      <c r="AH7" s="25">
        <f t="shared" ref="AH7" si="0">IFERROR(AF7+AG7," ")</f>
        <v>0.76158940397350994</v>
      </c>
      <c r="AI7" s="29">
        <f>IFERROR(data!BH87/data!$BO87," ")</f>
        <v>0.54545454545454541</v>
      </c>
      <c r="AJ7" s="31">
        <f>IFERROR(data!BI87/data!$BO87," ")</f>
        <v>9.0909090909090912E-2</v>
      </c>
      <c r="AK7" s="40">
        <f t="shared" ref="AK7" si="1">IFERROR(AI7+AJ7," ")</f>
        <v>0.63636363636363635</v>
      </c>
      <c r="AL7" s="47">
        <f>data!BP87</f>
        <v>162</v>
      </c>
    </row>
    <row r="8" spans="1:38" s="34" customFormat="1" x14ac:dyDescent="0.25">
      <c r="A8" s="27"/>
      <c r="B8" s="42" t="s">
        <v>86</v>
      </c>
      <c r="C8" s="42" t="s">
        <v>86</v>
      </c>
      <c r="D8" s="104">
        <f>IFERROR(data!F88/data!N88," ")</f>
        <v>0.2982456140350877</v>
      </c>
      <c r="E8" s="101">
        <f>IFERROR(data!G88/data!N88," ")</f>
        <v>0.24561403508771928</v>
      </c>
      <c r="F8" s="55">
        <f t="shared" ref="F8:F10" si="2">IFERROR(D8+E8," ")</f>
        <v>0.54385964912280693</v>
      </c>
      <c r="G8" s="100">
        <f>IFERROR(data!H88/data!O88," ")</f>
        <v>1</v>
      </c>
      <c r="H8" s="105">
        <f>IFERROR(data!I88/data!O88," ")</f>
        <v>0</v>
      </c>
      <c r="I8" s="56">
        <f t="shared" ref="I8:I10" si="3">IFERROR(G8+H8," ")</f>
        <v>1</v>
      </c>
      <c r="J8" s="106">
        <f>data!P88</f>
        <v>115</v>
      </c>
      <c r="K8" s="104">
        <f>IFERROR(data!S88/data!AA88," ")</f>
        <v>0.20560747663551401</v>
      </c>
      <c r="L8" s="101">
        <f>IFERROR(data!T88/data!AA88," ")</f>
        <v>0.34579439252336447</v>
      </c>
      <c r="M8" s="55">
        <f t="shared" ref="M8:M10" si="4">IFERROR(K8+L8," ")</f>
        <v>0.55140186915887845</v>
      </c>
      <c r="N8" s="100">
        <f>IFERROR(data!U88/data!AB88," ")</f>
        <v>0.5</v>
      </c>
      <c r="O8" s="105">
        <f>IFERROR(data!V88/data!AB88," ")</f>
        <v>0</v>
      </c>
      <c r="P8" s="56">
        <f t="shared" ref="P8:P10" si="5">IFERROR(N8+O8," ")</f>
        <v>0.5</v>
      </c>
      <c r="Q8" s="106">
        <f>data!AC88</f>
        <v>109</v>
      </c>
      <c r="R8" s="104">
        <f>IFERROR(data!AF88/data!$AN88," ")</f>
        <v>0.16666666666666666</v>
      </c>
      <c r="S8" s="101">
        <f>IFERROR(data!AG88/data!$AN88," ")</f>
        <v>0.33333333333333331</v>
      </c>
      <c r="T8" s="55">
        <f t="shared" ref="T8:T10" si="6">IFERROR(R8+S8," ")</f>
        <v>0.5</v>
      </c>
      <c r="U8" s="100">
        <f>IFERROR(data!AH88/data!$AO88," ")</f>
        <v>0.33333333333333331</v>
      </c>
      <c r="V8" s="105">
        <f>IFERROR(data!AI88/data!$AO88," ")</f>
        <v>0</v>
      </c>
      <c r="W8" s="56">
        <f t="shared" ref="W8:W10" si="7">IFERROR(U8+V8," ")</f>
        <v>0.33333333333333331</v>
      </c>
      <c r="X8" s="106">
        <f>data!AP88</f>
        <v>69</v>
      </c>
      <c r="Y8" s="104">
        <f>IFERROR(data!AS88/data!$BA88," ")</f>
        <v>0.10169491525423729</v>
      </c>
      <c r="Z8" s="101">
        <f>IFERROR(data!AT88/data!$BA88," ")</f>
        <v>0.30508474576271188</v>
      </c>
      <c r="AA8" s="55">
        <f t="shared" ref="AA8:AA10" si="8">IFERROR(Y8+Z8," ")</f>
        <v>0.40677966101694918</v>
      </c>
      <c r="AB8" s="100">
        <f>IFERROR(data!AU88/data!$BB88," ")</f>
        <v>0.5</v>
      </c>
      <c r="AC8" s="105">
        <f>IFERROR(data!AV88/data!$BB88," ")</f>
        <v>0.5</v>
      </c>
      <c r="AD8" s="56">
        <f t="shared" ref="AD8:AD10" si="9">IFERROR(AB8+AC8," ")</f>
        <v>1</v>
      </c>
      <c r="AE8" s="106">
        <f>data!BC88</f>
        <v>61</v>
      </c>
      <c r="AF8" s="104" t="str">
        <f>IFERROR(data!BF88/data!$BN88," ")</f>
        <v xml:space="preserve"> </v>
      </c>
      <c r="AG8" s="101" t="str">
        <f>IFERROR(data!BG88/data!$BN88," ")</f>
        <v xml:space="preserve"> </v>
      </c>
      <c r="AH8" s="55" t="str">
        <f t="shared" ref="AH8:AH10" si="10">IFERROR(AF8+AG8," ")</f>
        <v xml:space="preserve"> </v>
      </c>
      <c r="AI8" s="100" t="str">
        <f>IFERROR(data!BH88/data!$BO88," ")</f>
        <v xml:space="preserve"> </v>
      </c>
      <c r="AJ8" s="105" t="str">
        <f>IFERROR(data!BI88/data!$BO88," ")</f>
        <v xml:space="preserve"> </v>
      </c>
      <c r="AK8" s="56" t="str">
        <f t="shared" ref="AK8:AK10" si="11">IFERROR(AI8+AJ8," ")</f>
        <v xml:space="preserve"> </v>
      </c>
      <c r="AL8" s="106">
        <f>data!BP88</f>
        <v>0</v>
      </c>
    </row>
    <row r="9" spans="1:38" s="34" customFormat="1" x14ac:dyDescent="0.25">
      <c r="A9" s="27"/>
      <c r="B9" s="42" t="s">
        <v>88</v>
      </c>
      <c r="C9" s="42" t="s">
        <v>89</v>
      </c>
      <c r="D9" s="104">
        <f>IFERROR(data!F89/data!N89," ")</f>
        <v>0.2</v>
      </c>
      <c r="E9" s="101">
        <f>IFERROR(data!G89/data!N89," ")</f>
        <v>0.6</v>
      </c>
      <c r="F9" s="55">
        <f t="shared" si="2"/>
        <v>0.8</v>
      </c>
      <c r="G9" s="100">
        <f>IFERROR(data!H89/data!O89," ")</f>
        <v>0.08</v>
      </c>
      <c r="H9" s="105">
        <f>IFERROR(data!I89/data!O89," ")</f>
        <v>0.6</v>
      </c>
      <c r="I9" s="56">
        <f t="shared" si="3"/>
        <v>0.67999999999999994</v>
      </c>
      <c r="J9" s="106">
        <f>data!P89</f>
        <v>30</v>
      </c>
      <c r="K9" s="104">
        <f>IFERROR(data!S89/data!AA89," ")</f>
        <v>0.5</v>
      </c>
      <c r="L9" s="101">
        <f>IFERROR(data!T89/data!AA89," ")</f>
        <v>0.33333333333333331</v>
      </c>
      <c r="M9" s="55">
        <f t="shared" si="4"/>
        <v>0.83333333333333326</v>
      </c>
      <c r="N9" s="100">
        <f>IFERROR(data!U89/data!AB89," ")</f>
        <v>6.6666666666666666E-2</v>
      </c>
      <c r="O9" s="105">
        <f>IFERROR(data!V89/data!AB89," ")</f>
        <v>0.66666666666666663</v>
      </c>
      <c r="P9" s="56">
        <f t="shared" si="5"/>
        <v>0.73333333333333328</v>
      </c>
      <c r="Q9" s="106">
        <f>data!AC89</f>
        <v>36</v>
      </c>
      <c r="R9" s="104">
        <f>IFERROR(data!AF89/data!$AN89," ")</f>
        <v>0.44444444444444442</v>
      </c>
      <c r="S9" s="101">
        <f>IFERROR(data!AG89/data!$AN89," ")</f>
        <v>0.22222222222222221</v>
      </c>
      <c r="T9" s="55">
        <f t="shared" si="6"/>
        <v>0.66666666666666663</v>
      </c>
      <c r="U9" s="100">
        <f>IFERROR(data!AH89/data!$AO89," ")</f>
        <v>3.0303030303030304E-2</v>
      </c>
      <c r="V9" s="105">
        <f>IFERROR(data!AI89/data!$AO89," ")</f>
        <v>0.72727272727272729</v>
      </c>
      <c r="W9" s="56">
        <f t="shared" si="7"/>
        <v>0.75757575757575757</v>
      </c>
      <c r="X9" s="106">
        <f>data!AP89</f>
        <v>42</v>
      </c>
      <c r="Y9" s="104">
        <f>IFERROR(data!AS89/data!$BA89," ")</f>
        <v>0.33333333333333331</v>
      </c>
      <c r="Z9" s="101">
        <f>IFERROR(data!AT89/data!$BA89," ")</f>
        <v>0.66666666666666663</v>
      </c>
      <c r="AA9" s="55">
        <f t="shared" si="8"/>
        <v>1</v>
      </c>
      <c r="AB9" s="100">
        <f>IFERROR(data!AU89/data!$BB89," ")</f>
        <v>9.0909090909090912E-2</v>
      </c>
      <c r="AC9" s="105">
        <f>IFERROR(data!AV89/data!$BB89," ")</f>
        <v>0.51515151515151514</v>
      </c>
      <c r="AD9" s="56">
        <f t="shared" si="9"/>
        <v>0.60606060606060608</v>
      </c>
      <c r="AE9" s="106">
        <f>data!BC89</f>
        <v>36</v>
      </c>
      <c r="AF9" s="104">
        <f>IFERROR(data!BF89/data!$BN89," ")</f>
        <v>0.5</v>
      </c>
      <c r="AG9" s="101">
        <f>IFERROR(data!BG89/data!$BN89," ")</f>
        <v>0.25</v>
      </c>
      <c r="AH9" s="55">
        <f t="shared" si="10"/>
        <v>0.75</v>
      </c>
      <c r="AI9" s="100">
        <f>IFERROR(data!BH89/data!$BO89," ")</f>
        <v>2.4390243902439025E-2</v>
      </c>
      <c r="AJ9" s="105">
        <f>IFERROR(data!BI89/data!$BO89," ")</f>
        <v>0.65853658536585369</v>
      </c>
      <c r="AK9" s="56">
        <f t="shared" si="11"/>
        <v>0.68292682926829273</v>
      </c>
      <c r="AL9" s="106">
        <f>data!BP89</f>
        <v>49</v>
      </c>
    </row>
    <row r="10" spans="1:38" s="34" customFormat="1" ht="15.75" thickBot="1" x14ac:dyDescent="0.3">
      <c r="A10" s="86" t="s">
        <v>7</v>
      </c>
      <c r="B10" s="87" t="s">
        <v>8</v>
      </c>
      <c r="C10" s="87" t="s">
        <v>129</v>
      </c>
      <c r="D10" s="88" t="str">
        <f>IFERROR(data!F90/data!N90," ")</f>
        <v xml:space="preserve"> </v>
      </c>
      <c r="E10" s="89" t="str">
        <f>IFERROR(data!G90/data!N90," ")</f>
        <v xml:space="preserve"> </v>
      </c>
      <c r="F10" s="90" t="str">
        <f t="shared" si="2"/>
        <v xml:space="preserve"> </v>
      </c>
      <c r="G10" s="91">
        <f>IFERROR(data!H90/data!O90," ")</f>
        <v>0</v>
      </c>
      <c r="H10" s="92">
        <f>IFERROR(data!I90/data!O90," ")</f>
        <v>0</v>
      </c>
      <c r="I10" s="93">
        <f t="shared" si="3"/>
        <v>0</v>
      </c>
      <c r="J10" s="94">
        <f>data!P90</f>
        <v>1</v>
      </c>
      <c r="K10" s="88" t="str">
        <f>IFERROR(data!S90/data!AA90," ")</f>
        <v xml:space="preserve"> </v>
      </c>
      <c r="L10" s="89" t="str">
        <f>IFERROR(data!T90/data!AA90," ")</f>
        <v xml:space="preserve"> </v>
      </c>
      <c r="M10" s="90" t="str">
        <f t="shared" si="4"/>
        <v xml:space="preserve"> </v>
      </c>
      <c r="N10" s="91" t="str">
        <f>IFERROR(data!U90/data!AB90," ")</f>
        <v xml:space="preserve"> </v>
      </c>
      <c r="O10" s="92" t="str">
        <f>IFERROR(data!V90/data!AB90," ")</f>
        <v xml:space="preserve"> </v>
      </c>
      <c r="P10" s="93" t="str">
        <f t="shared" si="5"/>
        <v xml:space="preserve"> </v>
      </c>
      <c r="Q10" s="94">
        <f>data!AC90</f>
        <v>0</v>
      </c>
      <c r="R10" s="88" t="str">
        <f>IFERROR(data!AF90/data!$AN90," ")</f>
        <v xml:space="preserve"> </v>
      </c>
      <c r="S10" s="89" t="str">
        <f>IFERROR(data!AG90/data!$AN90," ")</f>
        <v xml:space="preserve"> </v>
      </c>
      <c r="T10" s="90" t="str">
        <f t="shared" si="6"/>
        <v xml:space="preserve"> </v>
      </c>
      <c r="U10" s="91" t="str">
        <f>IFERROR(data!AH90/data!$AO90," ")</f>
        <v xml:space="preserve"> </v>
      </c>
      <c r="V10" s="92" t="str">
        <f>IFERROR(data!AI90/data!$AO90," ")</f>
        <v xml:space="preserve"> </v>
      </c>
      <c r="W10" s="93" t="str">
        <f t="shared" si="7"/>
        <v xml:space="preserve"> </v>
      </c>
      <c r="X10" s="94">
        <f>data!AP90</f>
        <v>0</v>
      </c>
      <c r="Y10" s="88" t="str">
        <f>IFERROR(data!AS90/data!$BA90," ")</f>
        <v xml:space="preserve"> </v>
      </c>
      <c r="Z10" s="89" t="str">
        <f>IFERROR(data!AT90/data!$BA90," ")</f>
        <v xml:space="preserve"> </v>
      </c>
      <c r="AA10" s="90" t="str">
        <f t="shared" si="8"/>
        <v xml:space="preserve"> </v>
      </c>
      <c r="AB10" s="91" t="str">
        <f>IFERROR(data!AU90/data!$BB90," ")</f>
        <v xml:space="preserve"> </v>
      </c>
      <c r="AC10" s="92" t="str">
        <f>IFERROR(data!AV90/data!$BB90," ")</f>
        <v xml:space="preserve"> </v>
      </c>
      <c r="AD10" s="93" t="str">
        <f t="shared" si="9"/>
        <v xml:space="preserve"> </v>
      </c>
      <c r="AE10" s="94">
        <f>data!BC90</f>
        <v>0</v>
      </c>
      <c r="AF10" s="88" t="str">
        <f>IFERROR(data!BF90/data!$BN90," ")</f>
        <v xml:space="preserve"> </v>
      </c>
      <c r="AG10" s="89" t="str">
        <f>IFERROR(data!BG90/data!$BN90," ")</f>
        <v xml:space="preserve"> </v>
      </c>
      <c r="AH10" s="90" t="str">
        <f t="shared" si="10"/>
        <v xml:space="preserve"> </v>
      </c>
      <c r="AI10" s="91" t="str">
        <f>IFERROR(data!BH90/data!$BO90," ")</f>
        <v xml:space="preserve"> </v>
      </c>
      <c r="AJ10" s="92" t="str">
        <f>IFERROR(data!BI90/data!$BO90," ")</f>
        <v xml:space="preserve"> </v>
      </c>
      <c r="AK10" s="93" t="str">
        <f t="shared" si="11"/>
        <v xml:space="preserve"> </v>
      </c>
      <c r="AL10" s="94">
        <f>data!BP90</f>
        <v>0</v>
      </c>
    </row>
    <row r="12" spans="1:38" x14ac:dyDescent="0.25">
      <c r="C12" t="s">
        <v>132</v>
      </c>
    </row>
    <row r="13" spans="1:38" x14ac:dyDescent="0.25">
      <c r="C13" s="39" t="s">
        <v>133</v>
      </c>
    </row>
    <row r="14" spans="1:38" x14ac:dyDescent="0.25">
      <c r="C14" s="39" t="s">
        <v>103</v>
      </c>
    </row>
  </sheetData>
  <pageMargins left="0.7" right="0.7" top="0.75" bottom="0.75" header="0.3" footer="0.3"/>
  <pageSetup orientation="landscape" r:id="rId1"/>
  <headerFooter>
    <oddFooter>&amp;L&amp;8OIRA &amp;D&amp;C&amp;8&amp;P&amp;R&amp;8&amp;F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P97"/>
  <sheetViews>
    <sheetView workbookViewId="0">
      <pane xSplit="3" ySplit="4" topLeftCell="AW74" activePane="bottomRight" state="frozen"/>
      <selection pane="topRight" activeCell="D1" sqref="D1"/>
      <selection pane="bottomLeft" activeCell="A5" sqref="A5"/>
      <selection pane="bottomRight" activeCell="A84" sqref="A84:XFD84"/>
    </sheetView>
  </sheetViews>
  <sheetFormatPr defaultRowHeight="15" x14ac:dyDescent="0.25"/>
  <cols>
    <col min="2" max="2" width="11.85546875" customWidth="1"/>
    <col min="3" max="3" width="14.42578125" customWidth="1"/>
    <col min="10" max="13" width="8.85546875" customWidth="1"/>
    <col min="23" max="26" width="8.85546875" customWidth="1"/>
  </cols>
  <sheetData>
    <row r="1" spans="1:68" x14ac:dyDescent="0.25">
      <c r="D1">
        <v>201840</v>
      </c>
      <c r="Q1">
        <v>201940</v>
      </c>
      <c r="AD1" t="s">
        <v>134</v>
      </c>
      <c r="AQ1">
        <v>202140</v>
      </c>
      <c r="BD1" t="s">
        <v>140</v>
      </c>
    </row>
    <row r="2" spans="1:68" x14ac:dyDescent="0.25">
      <c r="D2" t="s">
        <v>0</v>
      </c>
      <c r="F2" t="s">
        <v>1</v>
      </c>
      <c r="J2" t="s">
        <v>2</v>
      </c>
      <c r="Q2" t="s">
        <v>0</v>
      </c>
      <c r="S2" t="s">
        <v>1</v>
      </c>
      <c r="W2" t="s">
        <v>2</v>
      </c>
      <c r="AD2" t="s">
        <v>0</v>
      </c>
      <c r="AF2" t="s">
        <v>1</v>
      </c>
      <c r="AJ2" t="s">
        <v>2</v>
      </c>
      <c r="AQ2" t="s">
        <v>0</v>
      </c>
      <c r="AS2" t="s">
        <v>1</v>
      </c>
      <c r="AW2" t="s">
        <v>2</v>
      </c>
      <c r="BA2" t="s">
        <v>138</v>
      </c>
      <c r="BD2" t="s">
        <v>0</v>
      </c>
      <c r="BF2" t="s">
        <v>1</v>
      </c>
      <c r="BJ2" t="s">
        <v>2</v>
      </c>
    </row>
    <row r="3" spans="1:68" x14ac:dyDescent="0.25">
      <c r="D3" t="s">
        <v>3</v>
      </c>
      <c r="E3" t="s">
        <v>4</v>
      </c>
      <c r="F3" t="s">
        <v>3</v>
      </c>
      <c r="H3" t="s">
        <v>4</v>
      </c>
      <c r="J3" t="s">
        <v>3</v>
      </c>
      <c r="L3" t="s">
        <v>4</v>
      </c>
      <c r="Q3" t="s">
        <v>3</v>
      </c>
      <c r="R3" t="s">
        <v>4</v>
      </c>
      <c r="S3" t="s">
        <v>3</v>
      </c>
      <c r="U3" t="s">
        <v>4</v>
      </c>
      <c r="W3" t="s">
        <v>3</v>
      </c>
      <c r="Y3" t="s">
        <v>4</v>
      </c>
      <c r="AD3" t="s">
        <v>135</v>
      </c>
      <c r="AE3" t="s">
        <v>136</v>
      </c>
      <c r="AF3" t="s">
        <v>135</v>
      </c>
      <c r="AH3" t="s">
        <v>136</v>
      </c>
      <c r="AJ3" t="s">
        <v>135</v>
      </c>
      <c r="AL3" t="s">
        <v>136</v>
      </c>
      <c r="AQ3" t="s">
        <v>135</v>
      </c>
      <c r="AR3" t="s">
        <v>136</v>
      </c>
      <c r="AS3" t="s">
        <v>135</v>
      </c>
      <c r="AU3" t="s">
        <v>136</v>
      </c>
      <c r="AW3" t="s">
        <v>135</v>
      </c>
      <c r="AY3" t="s">
        <v>136</v>
      </c>
      <c r="BA3" t="s">
        <v>135</v>
      </c>
      <c r="BB3" t="s">
        <v>136</v>
      </c>
      <c r="BC3" t="s">
        <v>90</v>
      </c>
      <c r="BD3" t="s">
        <v>135</v>
      </c>
      <c r="BE3" t="s">
        <v>136</v>
      </c>
      <c r="BF3" t="s">
        <v>135</v>
      </c>
      <c r="BH3" t="s">
        <v>136</v>
      </c>
      <c r="BJ3" t="s">
        <v>135</v>
      </c>
      <c r="BL3" t="s">
        <v>136</v>
      </c>
    </row>
    <row r="4" spans="1:68" x14ac:dyDescent="0.25">
      <c r="D4" t="s">
        <v>5</v>
      </c>
      <c r="E4" t="s">
        <v>5</v>
      </c>
      <c r="F4" t="s">
        <v>5</v>
      </c>
      <c r="G4" t="s">
        <v>6</v>
      </c>
      <c r="H4" t="s">
        <v>5</v>
      </c>
      <c r="I4" t="s">
        <v>6</v>
      </c>
      <c r="J4" t="s">
        <v>5</v>
      </c>
      <c r="K4" t="s">
        <v>6</v>
      </c>
      <c r="L4" t="s">
        <v>5</v>
      </c>
      <c r="M4" t="s">
        <v>6</v>
      </c>
      <c r="N4" t="s">
        <v>120</v>
      </c>
      <c r="O4" t="s">
        <v>119</v>
      </c>
      <c r="P4" t="s">
        <v>118</v>
      </c>
      <c r="Q4" t="s">
        <v>5</v>
      </c>
      <c r="R4" t="s">
        <v>5</v>
      </c>
      <c r="S4" t="s">
        <v>5</v>
      </c>
      <c r="T4" t="s">
        <v>6</v>
      </c>
      <c r="U4" t="s">
        <v>5</v>
      </c>
      <c r="V4" t="s">
        <v>6</v>
      </c>
      <c r="W4" t="s">
        <v>5</v>
      </c>
      <c r="X4" t="s">
        <v>6</v>
      </c>
      <c r="Y4" t="s">
        <v>5</v>
      </c>
      <c r="Z4" t="s">
        <v>6</v>
      </c>
      <c r="AA4" t="s">
        <v>120</v>
      </c>
      <c r="AB4" t="s">
        <v>119</v>
      </c>
      <c r="AC4" t="s">
        <v>118</v>
      </c>
      <c r="AD4" t="s">
        <v>5</v>
      </c>
      <c r="AE4" t="s">
        <v>5</v>
      </c>
      <c r="AF4" t="s">
        <v>5</v>
      </c>
      <c r="AG4" t="s">
        <v>6</v>
      </c>
      <c r="AH4" t="s">
        <v>5</v>
      </c>
      <c r="AI4" t="s">
        <v>6</v>
      </c>
      <c r="AJ4" t="s">
        <v>5</v>
      </c>
      <c r="AK4" t="s">
        <v>6</v>
      </c>
      <c r="AL4" t="s">
        <v>5</v>
      </c>
      <c r="AM4" t="s">
        <v>6</v>
      </c>
      <c r="AN4" t="s">
        <v>120</v>
      </c>
      <c r="AO4" t="s">
        <v>119</v>
      </c>
      <c r="AP4" t="s">
        <v>118</v>
      </c>
      <c r="AQ4" t="s">
        <v>5</v>
      </c>
      <c r="AR4" t="s">
        <v>5</v>
      </c>
      <c r="AS4" t="s">
        <v>5</v>
      </c>
      <c r="AT4" t="s">
        <v>6</v>
      </c>
      <c r="AU4" t="s">
        <v>5</v>
      </c>
      <c r="AV4" t="s">
        <v>6</v>
      </c>
      <c r="AW4" t="s">
        <v>5</v>
      </c>
      <c r="AX4" t="s">
        <v>6</v>
      </c>
      <c r="AY4" t="s">
        <v>5</v>
      </c>
      <c r="AZ4" t="s">
        <v>6</v>
      </c>
      <c r="BA4" t="s">
        <v>120</v>
      </c>
      <c r="BB4" t="s">
        <v>119</v>
      </c>
      <c r="BC4" t="s">
        <v>118</v>
      </c>
      <c r="BD4" t="s">
        <v>5</v>
      </c>
      <c r="BE4" t="s">
        <v>5</v>
      </c>
      <c r="BF4" t="s">
        <v>5</v>
      </c>
      <c r="BG4" t="s">
        <v>6</v>
      </c>
      <c r="BH4" t="s">
        <v>5</v>
      </c>
      <c r="BI4" t="s">
        <v>6</v>
      </c>
      <c r="BJ4" t="s">
        <v>5</v>
      </c>
      <c r="BK4" t="s">
        <v>6</v>
      </c>
      <c r="BL4" t="s">
        <v>5</v>
      </c>
      <c r="BM4" t="s">
        <v>6</v>
      </c>
      <c r="BN4" t="s">
        <v>135</v>
      </c>
      <c r="BO4" t="s">
        <v>136</v>
      </c>
      <c r="BP4" t="s">
        <v>90</v>
      </c>
    </row>
    <row r="5" spans="1:68" x14ac:dyDescent="0.25">
      <c r="A5" t="s">
        <v>9</v>
      </c>
      <c r="B5" t="s">
        <v>10</v>
      </c>
      <c r="C5" t="s">
        <v>11</v>
      </c>
      <c r="D5">
        <v>1</v>
      </c>
      <c r="E5">
        <v>0</v>
      </c>
      <c r="F5">
        <v>1</v>
      </c>
      <c r="G5">
        <v>1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3</v>
      </c>
      <c r="O5">
        <v>0</v>
      </c>
      <c r="P5">
        <v>3</v>
      </c>
      <c r="Q5">
        <v>0</v>
      </c>
      <c r="R5">
        <v>0</v>
      </c>
      <c r="S5">
        <v>2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2</v>
      </c>
      <c r="AB5">
        <v>0</v>
      </c>
      <c r="AC5">
        <v>2</v>
      </c>
      <c r="AD5">
        <v>1</v>
      </c>
      <c r="AE5">
        <v>0</v>
      </c>
      <c r="AF5">
        <v>0</v>
      </c>
      <c r="AG5">
        <v>0</v>
      </c>
      <c r="AH5">
        <v>0</v>
      </c>
      <c r="AI5">
        <v>1</v>
      </c>
      <c r="AJ5">
        <v>0</v>
      </c>
      <c r="AK5">
        <v>0</v>
      </c>
      <c r="AL5">
        <v>0</v>
      </c>
      <c r="AM5">
        <v>0</v>
      </c>
      <c r="AN5">
        <v>1</v>
      </c>
      <c r="AO5">
        <v>1</v>
      </c>
      <c r="AP5">
        <v>2</v>
      </c>
      <c r="AQ5">
        <v>1</v>
      </c>
      <c r="AR5">
        <v>0</v>
      </c>
      <c r="AS5">
        <v>1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2</v>
      </c>
      <c r="BB5">
        <v>0</v>
      </c>
      <c r="BC5">
        <v>2</v>
      </c>
      <c r="BD5">
        <v>0</v>
      </c>
      <c r="BE5">
        <v>1</v>
      </c>
      <c r="BF5">
        <v>0</v>
      </c>
      <c r="BG5">
        <v>1</v>
      </c>
      <c r="BH5">
        <v>0</v>
      </c>
      <c r="BI5">
        <v>1</v>
      </c>
      <c r="BM5">
        <v>0</v>
      </c>
      <c r="BN5">
        <v>1</v>
      </c>
      <c r="BO5">
        <v>2</v>
      </c>
      <c r="BP5">
        <v>3</v>
      </c>
    </row>
    <row r="6" spans="1:68" x14ac:dyDescent="0.25">
      <c r="C6" t="s">
        <v>12</v>
      </c>
      <c r="D6">
        <v>7</v>
      </c>
      <c r="E6">
        <v>1</v>
      </c>
      <c r="F6">
        <v>4</v>
      </c>
      <c r="G6">
        <v>15</v>
      </c>
      <c r="H6">
        <v>2</v>
      </c>
      <c r="I6">
        <v>18</v>
      </c>
      <c r="J6">
        <v>0</v>
      </c>
      <c r="K6">
        <v>0</v>
      </c>
      <c r="L6">
        <v>0</v>
      </c>
      <c r="M6">
        <v>0</v>
      </c>
      <c r="N6">
        <v>26</v>
      </c>
      <c r="O6">
        <v>21</v>
      </c>
      <c r="P6">
        <v>47</v>
      </c>
      <c r="Q6">
        <v>2</v>
      </c>
      <c r="R6">
        <v>2</v>
      </c>
      <c r="S6">
        <v>5</v>
      </c>
      <c r="T6">
        <v>21</v>
      </c>
      <c r="U6">
        <v>0</v>
      </c>
      <c r="V6">
        <v>16</v>
      </c>
      <c r="W6">
        <v>0</v>
      </c>
      <c r="X6">
        <v>0</v>
      </c>
      <c r="Y6">
        <v>0</v>
      </c>
      <c r="Z6">
        <v>0</v>
      </c>
      <c r="AA6">
        <v>28</v>
      </c>
      <c r="AB6">
        <v>18</v>
      </c>
      <c r="AC6">
        <v>46</v>
      </c>
      <c r="AD6">
        <v>9</v>
      </c>
      <c r="AE6">
        <v>2</v>
      </c>
      <c r="AF6">
        <v>1</v>
      </c>
      <c r="AG6">
        <v>22</v>
      </c>
      <c r="AH6">
        <v>1</v>
      </c>
      <c r="AI6">
        <v>15</v>
      </c>
      <c r="AJ6">
        <v>0</v>
      </c>
      <c r="AK6">
        <v>0</v>
      </c>
      <c r="AL6">
        <v>0</v>
      </c>
      <c r="AM6">
        <v>0</v>
      </c>
      <c r="AN6">
        <v>32</v>
      </c>
      <c r="AO6">
        <v>18</v>
      </c>
      <c r="AP6">
        <v>50</v>
      </c>
      <c r="AQ6">
        <v>10</v>
      </c>
      <c r="AR6">
        <v>3</v>
      </c>
      <c r="AS6">
        <v>2</v>
      </c>
      <c r="AT6">
        <v>15</v>
      </c>
      <c r="AU6">
        <v>0</v>
      </c>
      <c r="AV6">
        <v>20</v>
      </c>
      <c r="AW6">
        <v>0</v>
      </c>
      <c r="AX6">
        <v>0</v>
      </c>
      <c r="AY6">
        <v>0</v>
      </c>
      <c r="AZ6">
        <v>0</v>
      </c>
      <c r="BA6">
        <v>27</v>
      </c>
      <c r="BB6">
        <v>23</v>
      </c>
      <c r="BC6">
        <v>50</v>
      </c>
      <c r="BD6">
        <v>12</v>
      </c>
      <c r="BE6">
        <v>4</v>
      </c>
      <c r="BF6">
        <v>2</v>
      </c>
      <c r="BG6">
        <v>23</v>
      </c>
      <c r="BH6">
        <v>0</v>
      </c>
      <c r="BI6">
        <v>21</v>
      </c>
      <c r="BM6">
        <v>0</v>
      </c>
      <c r="BN6">
        <v>37</v>
      </c>
      <c r="BO6">
        <v>25</v>
      </c>
      <c r="BP6">
        <v>62</v>
      </c>
    </row>
    <row r="7" spans="1:68" x14ac:dyDescent="0.25">
      <c r="C7" t="s">
        <v>13</v>
      </c>
      <c r="D7">
        <v>6</v>
      </c>
      <c r="E7">
        <v>2</v>
      </c>
      <c r="F7">
        <v>6</v>
      </c>
      <c r="G7">
        <v>8</v>
      </c>
      <c r="H7">
        <v>0</v>
      </c>
      <c r="I7">
        <v>6</v>
      </c>
      <c r="J7">
        <v>0</v>
      </c>
      <c r="K7">
        <v>0</v>
      </c>
      <c r="L7">
        <v>0</v>
      </c>
      <c r="M7">
        <v>0</v>
      </c>
      <c r="N7">
        <v>20</v>
      </c>
      <c r="O7">
        <v>8</v>
      </c>
      <c r="P7">
        <v>28</v>
      </c>
      <c r="Q7">
        <v>7</v>
      </c>
      <c r="R7">
        <v>3</v>
      </c>
      <c r="S7">
        <v>4</v>
      </c>
      <c r="T7">
        <v>4</v>
      </c>
      <c r="U7">
        <v>1</v>
      </c>
      <c r="V7">
        <v>4</v>
      </c>
      <c r="W7">
        <v>0</v>
      </c>
      <c r="X7">
        <v>0</v>
      </c>
      <c r="Y7">
        <v>0</v>
      </c>
      <c r="Z7">
        <v>0</v>
      </c>
      <c r="AA7">
        <v>15</v>
      </c>
      <c r="AB7">
        <v>8</v>
      </c>
      <c r="AC7">
        <v>23</v>
      </c>
      <c r="AD7">
        <v>7</v>
      </c>
      <c r="AE7">
        <v>3</v>
      </c>
      <c r="AF7">
        <v>1</v>
      </c>
      <c r="AG7">
        <v>6</v>
      </c>
      <c r="AH7">
        <v>1</v>
      </c>
      <c r="AI7">
        <v>7</v>
      </c>
      <c r="AJ7">
        <v>0</v>
      </c>
      <c r="AK7">
        <v>0</v>
      </c>
      <c r="AL7">
        <v>0</v>
      </c>
      <c r="AM7">
        <v>0</v>
      </c>
      <c r="AN7">
        <v>14</v>
      </c>
      <c r="AO7">
        <v>11</v>
      </c>
      <c r="AP7">
        <v>25</v>
      </c>
      <c r="AQ7">
        <v>6</v>
      </c>
      <c r="AR7">
        <v>0</v>
      </c>
      <c r="AS7">
        <v>5</v>
      </c>
      <c r="AT7">
        <v>13</v>
      </c>
      <c r="AU7">
        <v>1</v>
      </c>
      <c r="AV7">
        <v>4</v>
      </c>
      <c r="AW7">
        <v>0</v>
      </c>
      <c r="AX7">
        <v>0</v>
      </c>
      <c r="AY7">
        <v>0</v>
      </c>
      <c r="AZ7">
        <v>0</v>
      </c>
      <c r="BA7">
        <v>24</v>
      </c>
      <c r="BB7">
        <v>5</v>
      </c>
      <c r="BC7">
        <v>29</v>
      </c>
      <c r="BD7">
        <v>13</v>
      </c>
      <c r="BE7">
        <v>2</v>
      </c>
      <c r="BF7">
        <v>4</v>
      </c>
      <c r="BG7">
        <v>12</v>
      </c>
      <c r="BH7">
        <v>1</v>
      </c>
      <c r="BI7">
        <v>3</v>
      </c>
      <c r="BM7">
        <v>0</v>
      </c>
      <c r="BN7">
        <v>29</v>
      </c>
      <c r="BO7">
        <v>6</v>
      </c>
      <c r="BP7">
        <v>35</v>
      </c>
    </row>
    <row r="8" spans="1:68" x14ac:dyDescent="0.25">
      <c r="C8" t="s">
        <v>90</v>
      </c>
      <c r="D8">
        <v>14</v>
      </c>
      <c r="E8">
        <v>3</v>
      </c>
      <c r="F8">
        <v>11</v>
      </c>
      <c r="G8">
        <v>24</v>
      </c>
      <c r="H8">
        <v>2</v>
      </c>
      <c r="I8">
        <v>24</v>
      </c>
      <c r="J8">
        <v>0</v>
      </c>
      <c r="K8">
        <v>0</v>
      </c>
      <c r="L8">
        <v>0</v>
      </c>
      <c r="M8">
        <v>0</v>
      </c>
      <c r="N8">
        <v>49</v>
      </c>
      <c r="O8">
        <v>29</v>
      </c>
      <c r="P8">
        <v>78</v>
      </c>
      <c r="Q8">
        <v>9</v>
      </c>
      <c r="R8">
        <v>5</v>
      </c>
      <c r="S8">
        <v>11</v>
      </c>
      <c r="T8">
        <v>25</v>
      </c>
      <c r="U8">
        <v>1</v>
      </c>
      <c r="V8">
        <v>20</v>
      </c>
      <c r="W8">
        <v>0</v>
      </c>
      <c r="X8">
        <v>0</v>
      </c>
      <c r="Y8">
        <v>0</v>
      </c>
      <c r="Z8">
        <v>0</v>
      </c>
      <c r="AA8">
        <v>45</v>
      </c>
      <c r="AB8">
        <v>26</v>
      </c>
      <c r="AC8">
        <v>71</v>
      </c>
      <c r="AD8">
        <v>17</v>
      </c>
      <c r="AE8">
        <v>5</v>
      </c>
      <c r="AF8">
        <v>2</v>
      </c>
      <c r="AG8">
        <v>28</v>
      </c>
      <c r="AH8">
        <v>2</v>
      </c>
      <c r="AI8">
        <v>23</v>
      </c>
      <c r="AJ8">
        <v>0</v>
      </c>
      <c r="AK8">
        <v>0</v>
      </c>
      <c r="AL8">
        <v>0</v>
      </c>
      <c r="AM8">
        <v>0</v>
      </c>
      <c r="AN8">
        <v>47</v>
      </c>
      <c r="AO8">
        <v>30</v>
      </c>
      <c r="AP8">
        <v>77</v>
      </c>
      <c r="AQ8">
        <v>17</v>
      </c>
      <c r="AR8">
        <v>3</v>
      </c>
      <c r="AS8">
        <v>8</v>
      </c>
      <c r="AT8">
        <v>28</v>
      </c>
      <c r="AU8">
        <v>1</v>
      </c>
      <c r="AV8">
        <v>24</v>
      </c>
      <c r="AW8">
        <v>0</v>
      </c>
      <c r="AX8">
        <v>0</v>
      </c>
      <c r="AY8">
        <v>0</v>
      </c>
      <c r="AZ8">
        <v>0</v>
      </c>
      <c r="BA8">
        <v>53</v>
      </c>
      <c r="BB8">
        <v>28</v>
      </c>
      <c r="BC8">
        <v>81</v>
      </c>
      <c r="BD8">
        <v>25</v>
      </c>
      <c r="BE8">
        <v>7</v>
      </c>
      <c r="BF8">
        <v>6</v>
      </c>
      <c r="BG8">
        <v>36</v>
      </c>
      <c r="BH8">
        <v>1</v>
      </c>
      <c r="BI8">
        <v>25</v>
      </c>
      <c r="BM8">
        <v>0</v>
      </c>
      <c r="BN8">
        <v>67</v>
      </c>
      <c r="BO8">
        <v>33</v>
      </c>
      <c r="BP8">
        <v>100</v>
      </c>
    </row>
    <row r="9" spans="1:68" x14ac:dyDescent="0.25">
      <c r="B9" t="s">
        <v>14</v>
      </c>
      <c r="C9" t="s">
        <v>14</v>
      </c>
      <c r="D9">
        <v>39</v>
      </c>
      <c r="E9">
        <v>17</v>
      </c>
      <c r="F9">
        <v>72</v>
      </c>
      <c r="G9">
        <v>94</v>
      </c>
      <c r="H9">
        <v>11</v>
      </c>
      <c r="I9">
        <v>35</v>
      </c>
      <c r="J9">
        <v>0</v>
      </c>
      <c r="K9">
        <v>0</v>
      </c>
      <c r="L9">
        <v>0</v>
      </c>
      <c r="M9">
        <v>0</v>
      </c>
      <c r="N9">
        <v>205</v>
      </c>
      <c r="O9">
        <v>63</v>
      </c>
      <c r="P9">
        <v>268</v>
      </c>
      <c r="Q9">
        <v>23</v>
      </c>
      <c r="R9">
        <v>11</v>
      </c>
      <c r="S9">
        <v>44</v>
      </c>
      <c r="T9">
        <v>86</v>
      </c>
      <c r="U9">
        <v>14</v>
      </c>
      <c r="V9">
        <v>33</v>
      </c>
      <c r="W9">
        <v>0</v>
      </c>
      <c r="X9">
        <v>0</v>
      </c>
      <c r="Y9">
        <v>0</v>
      </c>
      <c r="Z9">
        <v>0</v>
      </c>
      <c r="AA9">
        <v>153</v>
      </c>
      <c r="AB9">
        <v>58</v>
      </c>
      <c r="AC9">
        <v>211</v>
      </c>
      <c r="AD9">
        <v>28</v>
      </c>
      <c r="AE9">
        <v>18</v>
      </c>
      <c r="AF9">
        <v>44</v>
      </c>
      <c r="AG9">
        <v>74</v>
      </c>
      <c r="AH9">
        <v>11</v>
      </c>
      <c r="AI9">
        <v>40</v>
      </c>
      <c r="AJ9">
        <v>0</v>
      </c>
      <c r="AK9">
        <v>0</v>
      </c>
      <c r="AL9">
        <v>0</v>
      </c>
      <c r="AM9">
        <v>0</v>
      </c>
      <c r="AN9">
        <v>146</v>
      </c>
      <c r="AO9">
        <v>69</v>
      </c>
      <c r="AP9">
        <v>215</v>
      </c>
      <c r="AQ9">
        <v>18</v>
      </c>
      <c r="AR9">
        <v>18</v>
      </c>
      <c r="AS9">
        <v>37</v>
      </c>
      <c r="AT9">
        <v>76</v>
      </c>
      <c r="AU9">
        <v>10</v>
      </c>
      <c r="AV9">
        <v>28</v>
      </c>
      <c r="AW9">
        <v>0</v>
      </c>
      <c r="AX9">
        <v>0</v>
      </c>
      <c r="AY9">
        <v>0</v>
      </c>
      <c r="AZ9">
        <v>0</v>
      </c>
      <c r="BA9">
        <v>131</v>
      </c>
      <c r="BB9">
        <v>56</v>
      </c>
      <c r="BC9">
        <v>187</v>
      </c>
      <c r="BD9">
        <v>29</v>
      </c>
      <c r="BE9">
        <v>5</v>
      </c>
      <c r="BF9">
        <v>38</v>
      </c>
      <c r="BG9">
        <v>67</v>
      </c>
      <c r="BH9">
        <v>10</v>
      </c>
      <c r="BI9">
        <v>23</v>
      </c>
      <c r="BM9">
        <v>0</v>
      </c>
      <c r="BN9">
        <v>134</v>
      </c>
      <c r="BO9">
        <v>38</v>
      </c>
      <c r="BP9">
        <v>172</v>
      </c>
    </row>
    <row r="10" spans="1:68" x14ac:dyDescent="0.25">
      <c r="B10" t="s">
        <v>15</v>
      </c>
      <c r="C10" t="s">
        <v>16</v>
      </c>
      <c r="D10">
        <v>3</v>
      </c>
      <c r="E10">
        <v>1</v>
      </c>
      <c r="F10">
        <v>12</v>
      </c>
      <c r="G10">
        <v>14</v>
      </c>
      <c r="H10">
        <v>2</v>
      </c>
      <c r="I10">
        <v>5</v>
      </c>
      <c r="J10">
        <v>0</v>
      </c>
      <c r="K10">
        <v>0</v>
      </c>
      <c r="L10">
        <v>0</v>
      </c>
      <c r="M10">
        <v>0</v>
      </c>
      <c r="N10">
        <v>29</v>
      </c>
      <c r="O10">
        <v>8</v>
      </c>
      <c r="P10">
        <v>37</v>
      </c>
      <c r="Q10">
        <v>0</v>
      </c>
      <c r="R10">
        <v>3</v>
      </c>
      <c r="S10">
        <v>11</v>
      </c>
      <c r="T10">
        <v>10</v>
      </c>
      <c r="U10">
        <v>2</v>
      </c>
      <c r="V10">
        <v>1</v>
      </c>
      <c r="W10">
        <v>0</v>
      </c>
      <c r="X10">
        <v>0</v>
      </c>
      <c r="Y10">
        <v>0</v>
      </c>
      <c r="Z10">
        <v>0</v>
      </c>
      <c r="AA10">
        <v>21</v>
      </c>
      <c r="AB10">
        <v>6</v>
      </c>
      <c r="AC10">
        <v>27</v>
      </c>
      <c r="AD10">
        <v>3</v>
      </c>
      <c r="AE10">
        <v>0</v>
      </c>
      <c r="AF10">
        <v>7</v>
      </c>
      <c r="AG10">
        <v>12</v>
      </c>
      <c r="AH10">
        <v>0</v>
      </c>
      <c r="AI10">
        <v>1</v>
      </c>
      <c r="AJ10">
        <v>0</v>
      </c>
      <c r="AK10">
        <v>0</v>
      </c>
      <c r="AL10">
        <v>0</v>
      </c>
      <c r="AM10">
        <v>0</v>
      </c>
      <c r="AN10">
        <v>22</v>
      </c>
      <c r="AO10">
        <v>1</v>
      </c>
      <c r="AP10">
        <v>23</v>
      </c>
      <c r="AQ10">
        <v>3</v>
      </c>
      <c r="AR10">
        <v>0</v>
      </c>
      <c r="AS10">
        <v>10</v>
      </c>
      <c r="AT10">
        <v>11</v>
      </c>
      <c r="AU10">
        <v>0</v>
      </c>
      <c r="AV10">
        <v>2</v>
      </c>
      <c r="AW10">
        <v>0</v>
      </c>
      <c r="AX10">
        <v>0</v>
      </c>
      <c r="AY10">
        <v>0</v>
      </c>
      <c r="AZ10">
        <v>0</v>
      </c>
      <c r="BA10">
        <v>24</v>
      </c>
      <c r="BB10">
        <v>2</v>
      </c>
      <c r="BC10">
        <v>26</v>
      </c>
      <c r="BD10">
        <v>1</v>
      </c>
      <c r="BE10">
        <v>0</v>
      </c>
      <c r="BF10">
        <v>1</v>
      </c>
      <c r="BG10">
        <v>8</v>
      </c>
      <c r="BH10">
        <v>1</v>
      </c>
      <c r="BI10">
        <v>3</v>
      </c>
      <c r="BM10">
        <v>0</v>
      </c>
      <c r="BN10">
        <v>10</v>
      </c>
      <c r="BO10">
        <v>4</v>
      </c>
      <c r="BP10">
        <v>14</v>
      </c>
    </row>
    <row r="11" spans="1:68" x14ac:dyDescent="0.25">
      <c r="C11" t="s">
        <v>15</v>
      </c>
      <c r="D11">
        <v>11</v>
      </c>
      <c r="E11">
        <v>1</v>
      </c>
      <c r="F11">
        <v>6</v>
      </c>
      <c r="G11">
        <v>14</v>
      </c>
      <c r="H11">
        <v>3</v>
      </c>
      <c r="I11">
        <v>12</v>
      </c>
      <c r="J11">
        <v>0</v>
      </c>
      <c r="K11">
        <v>0</v>
      </c>
      <c r="L11">
        <v>0</v>
      </c>
      <c r="M11">
        <v>0</v>
      </c>
      <c r="N11">
        <v>31</v>
      </c>
      <c r="O11">
        <v>16</v>
      </c>
      <c r="P11">
        <v>47</v>
      </c>
      <c r="Q11">
        <v>9</v>
      </c>
      <c r="R11">
        <v>3</v>
      </c>
      <c r="S11">
        <v>18</v>
      </c>
      <c r="T11">
        <v>14</v>
      </c>
      <c r="U11">
        <v>5</v>
      </c>
      <c r="V11">
        <v>14</v>
      </c>
      <c r="W11">
        <v>0</v>
      </c>
      <c r="X11">
        <v>0</v>
      </c>
      <c r="Y11">
        <v>0</v>
      </c>
      <c r="Z11">
        <v>0</v>
      </c>
      <c r="AA11">
        <v>41</v>
      </c>
      <c r="AB11">
        <v>22</v>
      </c>
      <c r="AC11">
        <v>63</v>
      </c>
      <c r="AD11">
        <v>2</v>
      </c>
      <c r="AE11">
        <v>3</v>
      </c>
      <c r="AF11">
        <v>4</v>
      </c>
      <c r="AG11">
        <v>12</v>
      </c>
      <c r="AH11">
        <v>2</v>
      </c>
      <c r="AI11">
        <v>15</v>
      </c>
      <c r="AJ11">
        <v>0</v>
      </c>
      <c r="AK11">
        <v>0</v>
      </c>
      <c r="AL11">
        <v>0</v>
      </c>
      <c r="AM11">
        <v>0</v>
      </c>
      <c r="AN11">
        <v>18</v>
      </c>
      <c r="AO11">
        <v>20</v>
      </c>
      <c r="AP11">
        <v>38</v>
      </c>
      <c r="AQ11">
        <v>6</v>
      </c>
      <c r="AR11">
        <v>1</v>
      </c>
      <c r="AS11">
        <v>4</v>
      </c>
      <c r="AT11">
        <v>8</v>
      </c>
      <c r="AU11">
        <v>2</v>
      </c>
      <c r="AV11">
        <v>5</v>
      </c>
      <c r="AW11">
        <v>0</v>
      </c>
      <c r="AX11">
        <v>0</v>
      </c>
      <c r="AY11">
        <v>0</v>
      </c>
      <c r="AZ11">
        <v>0</v>
      </c>
      <c r="BA11">
        <v>18</v>
      </c>
      <c r="BB11">
        <v>8</v>
      </c>
      <c r="BC11">
        <v>26</v>
      </c>
      <c r="BD11">
        <v>2</v>
      </c>
      <c r="BE11">
        <v>5</v>
      </c>
      <c r="BF11">
        <v>5</v>
      </c>
      <c r="BG11">
        <v>7</v>
      </c>
      <c r="BH11">
        <v>1</v>
      </c>
      <c r="BI11">
        <v>10</v>
      </c>
      <c r="BM11">
        <v>0</v>
      </c>
      <c r="BN11">
        <v>14</v>
      </c>
      <c r="BO11">
        <v>16</v>
      </c>
      <c r="BP11">
        <v>30</v>
      </c>
    </row>
    <row r="12" spans="1:68" x14ac:dyDescent="0.25">
      <c r="C12" t="s">
        <v>90</v>
      </c>
      <c r="D12">
        <v>14</v>
      </c>
      <c r="E12">
        <v>2</v>
      </c>
      <c r="F12">
        <v>18</v>
      </c>
      <c r="G12">
        <v>28</v>
      </c>
      <c r="H12">
        <v>5</v>
      </c>
      <c r="I12">
        <v>17</v>
      </c>
      <c r="J12">
        <v>0</v>
      </c>
      <c r="K12">
        <v>0</v>
      </c>
      <c r="L12">
        <v>0</v>
      </c>
      <c r="M12">
        <v>0</v>
      </c>
      <c r="N12">
        <v>60</v>
      </c>
      <c r="O12">
        <v>24</v>
      </c>
      <c r="P12">
        <v>84</v>
      </c>
      <c r="Q12">
        <v>9</v>
      </c>
      <c r="R12">
        <v>6</v>
      </c>
      <c r="S12">
        <v>29</v>
      </c>
      <c r="T12">
        <v>24</v>
      </c>
      <c r="U12">
        <v>7</v>
      </c>
      <c r="V12">
        <v>15</v>
      </c>
      <c r="W12">
        <v>0</v>
      </c>
      <c r="X12">
        <v>0</v>
      </c>
      <c r="Y12">
        <v>0</v>
      </c>
      <c r="Z12">
        <v>0</v>
      </c>
      <c r="AA12">
        <v>62</v>
      </c>
      <c r="AB12">
        <v>28</v>
      </c>
      <c r="AC12">
        <v>90</v>
      </c>
      <c r="AD12">
        <v>5</v>
      </c>
      <c r="AE12">
        <v>3</v>
      </c>
      <c r="AF12">
        <v>11</v>
      </c>
      <c r="AG12">
        <v>24</v>
      </c>
      <c r="AH12">
        <v>2</v>
      </c>
      <c r="AI12">
        <v>16</v>
      </c>
      <c r="AJ12">
        <v>0</v>
      </c>
      <c r="AK12">
        <v>0</v>
      </c>
      <c r="AL12">
        <v>0</v>
      </c>
      <c r="AM12">
        <v>0</v>
      </c>
      <c r="AN12">
        <v>40</v>
      </c>
      <c r="AO12">
        <v>21</v>
      </c>
      <c r="AP12">
        <v>61</v>
      </c>
      <c r="AQ12">
        <v>9</v>
      </c>
      <c r="AR12">
        <v>1</v>
      </c>
      <c r="AS12">
        <v>14</v>
      </c>
      <c r="AT12">
        <v>19</v>
      </c>
      <c r="AU12">
        <v>2</v>
      </c>
      <c r="AV12">
        <v>7</v>
      </c>
      <c r="AW12">
        <v>0</v>
      </c>
      <c r="AX12">
        <v>0</v>
      </c>
      <c r="AY12">
        <v>0</v>
      </c>
      <c r="AZ12">
        <v>0</v>
      </c>
      <c r="BA12">
        <v>42</v>
      </c>
      <c r="BB12">
        <v>10</v>
      </c>
      <c r="BC12">
        <v>52</v>
      </c>
      <c r="BD12">
        <v>3</v>
      </c>
      <c r="BE12">
        <v>5</v>
      </c>
      <c r="BF12">
        <v>6</v>
      </c>
      <c r="BG12">
        <v>15</v>
      </c>
      <c r="BH12">
        <v>2</v>
      </c>
      <c r="BI12">
        <v>13</v>
      </c>
      <c r="BM12">
        <v>0</v>
      </c>
      <c r="BN12">
        <v>24</v>
      </c>
      <c r="BO12">
        <v>20</v>
      </c>
      <c r="BP12">
        <v>44</v>
      </c>
    </row>
    <row r="13" spans="1:68" x14ac:dyDescent="0.25">
      <c r="B13" t="s">
        <v>17</v>
      </c>
      <c r="C13" t="s">
        <v>18</v>
      </c>
      <c r="D13">
        <v>7</v>
      </c>
      <c r="E13">
        <v>11</v>
      </c>
      <c r="F13">
        <v>2</v>
      </c>
      <c r="G13">
        <v>18</v>
      </c>
      <c r="H13">
        <v>1</v>
      </c>
      <c r="I13">
        <v>24</v>
      </c>
      <c r="J13">
        <v>0</v>
      </c>
      <c r="K13">
        <v>0</v>
      </c>
      <c r="L13">
        <v>0</v>
      </c>
      <c r="M13">
        <v>0</v>
      </c>
      <c r="N13">
        <v>27</v>
      </c>
      <c r="O13">
        <v>36</v>
      </c>
      <c r="P13">
        <v>63</v>
      </c>
      <c r="Q13">
        <v>4</v>
      </c>
      <c r="R13">
        <v>2</v>
      </c>
      <c r="S13">
        <v>3</v>
      </c>
      <c r="T13">
        <v>15</v>
      </c>
      <c r="U13">
        <v>1</v>
      </c>
      <c r="V13">
        <v>24</v>
      </c>
      <c r="W13">
        <v>0</v>
      </c>
      <c r="X13">
        <v>0</v>
      </c>
      <c r="Y13">
        <v>0</v>
      </c>
      <c r="Z13">
        <v>0</v>
      </c>
      <c r="AA13">
        <v>22</v>
      </c>
      <c r="AB13">
        <v>27</v>
      </c>
      <c r="AC13">
        <v>49</v>
      </c>
      <c r="AD13">
        <v>8</v>
      </c>
      <c r="AE13">
        <v>2</v>
      </c>
      <c r="AF13">
        <v>1</v>
      </c>
      <c r="AG13">
        <v>7</v>
      </c>
      <c r="AH13">
        <v>2</v>
      </c>
      <c r="AI13">
        <v>12</v>
      </c>
      <c r="AJ13">
        <v>0</v>
      </c>
      <c r="AK13">
        <v>0</v>
      </c>
      <c r="AL13">
        <v>0</v>
      </c>
      <c r="AM13">
        <v>0</v>
      </c>
      <c r="AN13">
        <v>16</v>
      </c>
      <c r="AO13">
        <v>16</v>
      </c>
      <c r="AP13">
        <v>32</v>
      </c>
      <c r="AQ13">
        <v>4</v>
      </c>
      <c r="AR13">
        <v>1</v>
      </c>
      <c r="AS13">
        <v>3</v>
      </c>
      <c r="AT13">
        <v>1</v>
      </c>
      <c r="AU13">
        <v>1</v>
      </c>
      <c r="AV13">
        <v>10</v>
      </c>
      <c r="AW13">
        <v>0</v>
      </c>
      <c r="AX13">
        <v>0</v>
      </c>
      <c r="AY13">
        <v>0</v>
      </c>
      <c r="AZ13">
        <v>0</v>
      </c>
      <c r="BA13">
        <v>8</v>
      </c>
      <c r="BB13">
        <v>12</v>
      </c>
      <c r="BC13">
        <v>20</v>
      </c>
      <c r="BD13">
        <v>2</v>
      </c>
      <c r="BE13">
        <v>5</v>
      </c>
      <c r="BF13">
        <v>2</v>
      </c>
      <c r="BG13">
        <v>5</v>
      </c>
      <c r="BH13">
        <v>1</v>
      </c>
      <c r="BI13">
        <v>14</v>
      </c>
      <c r="BM13">
        <v>0</v>
      </c>
      <c r="BN13">
        <v>9</v>
      </c>
      <c r="BO13">
        <v>20</v>
      </c>
      <c r="BP13">
        <v>29</v>
      </c>
    </row>
    <row r="14" spans="1:68" x14ac:dyDescent="0.25">
      <c r="C14" t="s">
        <v>19</v>
      </c>
      <c r="D14">
        <v>7</v>
      </c>
      <c r="E14">
        <v>1</v>
      </c>
      <c r="F14">
        <v>2</v>
      </c>
      <c r="G14">
        <v>7</v>
      </c>
      <c r="H14">
        <v>1</v>
      </c>
      <c r="I14">
        <v>11</v>
      </c>
      <c r="J14">
        <v>0</v>
      </c>
      <c r="K14">
        <v>0</v>
      </c>
      <c r="L14">
        <v>0</v>
      </c>
      <c r="M14">
        <v>1</v>
      </c>
      <c r="N14">
        <v>16</v>
      </c>
      <c r="O14">
        <v>14</v>
      </c>
      <c r="P14">
        <v>30</v>
      </c>
      <c r="Q14">
        <v>4</v>
      </c>
      <c r="R14">
        <v>3</v>
      </c>
      <c r="S14">
        <v>6</v>
      </c>
      <c r="T14">
        <v>8</v>
      </c>
      <c r="U14">
        <v>1</v>
      </c>
      <c r="V14">
        <v>7</v>
      </c>
      <c r="W14">
        <v>0</v>
      </c>
      <c r="X14">
        <v>0</v>
      </c>
      <c r="Y14">
        <v>0</v>
      </c>
      <c r="Z14">
        <v>0</v>
      </c>
      <c r="AA14">
        <v>18</v>
      </c>
      <c r="AB14">
        <v>11</v>
      </c>
      <c r="AC14">
        <v>29</v>
      </c>
      <c r="AD14">
        <v>6</v>
      </c>
      <c r="AE14">
        <v>2</v>
      </c>
      <c r="AF14">
        <v>0</v>
      </c>
      <c r="AG14">
        <v>4</v>
      </c>
      <c r="AH14">
        <v>0</v>
      </c>
      <c r="AI14">
        <v>8</v>
      </c>
      <c r="AJ14">
        <v>0</v>
      </c>
      <c r="AK14">
        <v>0</v>
      </c>
      <c r="AL14">
        <v>0</v>
      </c>
      <c r="AM14">
        <v>0</v>
      </c>
      <c r="AN14">
        <v>10</v>
      </c>
      <c r="AO14">
        <v>10</v>
      </c>
      <c r="AP14">
        <v>20</v>
      </c>
      <c r="AQ14">
        <v>1</v>
      </c>
      <c r="AR14">
        <v>0</v>
      </c>
      <c r="AS14">
        <v>3</v>
      </c>
      <c r="AT14">
        <v>7</v>
      </c>
      <c r="AU14">
        <v>0</v>
      </c>
      <c r="AV14">
        <v>4</v>
      </c>
      <c r="AW14">
        <v>0</v>
      </c>
      <c r="AX14">
        <v>0</v>
      </c>
      <c r="AY14">
        <v>0</v>
      </c>
      <c r="AZ14">
        <v>0</v>
      </c>
      <c r="BA14">
        <v>11</v>
      </c>
      <c r="BB14">
        <v>4</v>
      </c>
      <c r="BC14">
        <v>15</v>
      </c>
      <c r="BD14">
        <v>2</v>
      </c>
      <c r="BE14">
        <v>0</v>
      </c>
      <c r="BF14">
        <v>4</v>
      </c>
      <c r="BG14">
        <v>8</v>
      </c>
      <c r="BH14">
        <v>0</v>
      </c>
      <c r="BI14">
        <v>5</v>
      </c>
      <c r="BM14">
        <v>0</v>
      </c>
      <c r="BN14">
        <v>14</v>
      </c>
      <c r="BO14">
        <v>5</v>
      </c>
      <c r="BP14">
        <v>19</v>
      </c>
    </row>
    <row r="15" spans="1:68" x14ac:dyDescent="0.25">
      <c r="C15" t="s">
        <v>90</v>
      </c>
      <c r="D15">
        <v>14</v>
      </c>
      <c r="E15">
        <v>12</v>
      </c>
      <c r="F15">
        <v>4</v>
      </c>
      <c r="G15">
        <v>25</v>
      </c>
      <c r="H15">
        <v>2</v>
      </c>
      <c r="I15">
        <v>35</v>
      </c>
      <c r="J15">
        <v>0</v>
      </c>
      <c r="K15">
        <v>0</v>
      </c>
      <c r="L15">
        <v>0</v>
      </c>
      <c r="M15">
        <v>1</v>
      </c>
      <c r="N15">
        <v>43</v>
      </c>
      <c r="O15">
        <v>50</v>
      </c>
      <c r="P15">
        <v>93</v>
      </c>
      <c r="Q15">
        <v>8</v>
      </c>
      <c r="R15">
        <v>5</v>
      </c>
      <c r="S15">
        <v>9</v>
      </c>
      <c r="T15">
        <v>23</v>
      </c>
      <c r="U15">
        <v>2</v>
      </c>
      <c r="V15">
        <v>31</v>
      </c>
      <c r="W15">
        <v>0</v>
      </c>
      <c r="X15">
        <v>0</v>
      </c>
      <c r="Y15">
        <v>0</v>
      </c>
      <c r="Z15">
        <v>0</v>
      </c>
      <c r="AA15">
        <v>40</v>
      </c>
      <c r="AB15">
        <v>38</v>
      </c>
      <c r="AC15">
        <v>78</v>
      </c>
      <c r="AD15">
        <v>14</v>
      </c>
      <c r="AE15">
        <v>4</v>
      </c>
      <c r="AF15">
        <v>1</v>
      </c>
      <c r="AG15">
        <v>11</v>
      </c>
      <c r="AH15">
        <v>2</v>
      </c>
      <c r="AI15">
        <v>20</v>
      </c>
      <c r="AJ15">
        <v>0</v>
      </c>
      <c r="AK15">
        <v>0</v>
      </c>
      <c r="AL15">
        <v>0</v>
      </c>
      <c r="AM15">
        <v>0</v>
      </c>
      <c r="AN15">
        <v>26</v>
      </c>
      <c r="AO15">
        <v>26</v>
      </c>
      <c r="AP15">
        <v>52</v>
      </c>
      <c r="AQ15">
        <v>5</v>
      </c>
      <c r="AR15">
        <v>1</v>
      </c>
      <c r="AS15">
        <v>6</v>
      </c>
      <c r="AT15">
        <v>8</v>
      </c>
      <c r="AU15">
        <v>1</v>
      </c>
      <c r="AV15">
        <v>14</v>
      </c>
      <c r="AW15">
        <v>0</v>
      </c>
      <c r="AX15">
        <v>0</v>
      </c>
      <c r="AY15">
        <v>0</v>
      </c>
      <c r="AZ15">
        <v>0</v>
      </c>
      <c r="BA15">
        <v>19</v>
      </c>
      <c r="BB15">
        <v>16</v>
      </c>
      <c r="BC15">
        <v>35</v>
      </c>
      <c r="BD15">
        <v>4</v>
      </c>
      <c r="BE15">
        <v>5</v>
      </c>
      <c r="BF15">
        <v>6</v>
      </c>
      <c r="BG15">
        <v>13</v>
      </c>
      <c r="BH15">
        <v>1</v>
      </c>
      <c r="BI15">
        <v>19</v>
      </c>
      <c r="BM15">
        <v>0</v>
      </c>
      <c r="BN15">
        <v>23</v>
      </c>
      <c r="BO15">
        <v>25</v>
      </c>
      <c r="BP15">
        <v>48</v>
      </c>
    </row>
    <row r="16" spans="1:68" x14ac:dyDescent="0.25">
      <c r="B16" t="s">
        <v>22</v>
      </c>
      <c r="C16" t="s">
        <v>23</v>
      </c>
      <c r="D16">
        <v>2</v>
      </c>
      <c r="E16">
        <v>1</v>
      </c>
      <c r="F16">
        <v>4</v>
      </c>
      <c r="G16">
        <v>9</v>
      </c>
      <c r="H16">
        <v>0</v>
      </c>
      <c r="I16">
        <v>4</v>
      </c>
      <c r="J16">
        <v>0</v>
      </c>
      <c r="K16">
        <v>0</v>
      </c>
      <c r="L16">
        <v>0</v>
      </c>
      <c r="M16">
        <v>0</v>
      </c>
      <c r="N16">
        <v>15</v>
      </c>
      <c r="O16">
        <v>5</v>
      </c>
      <c r="P16">
        <v>20</v>
      </c>
      <c r="Q16">
        <v>2</v>
      </c>
      <c r="R16">
        <v>1</v>
      </c>
      <c r="S16">
        <v>5</v>
      </c>
      <c r="T16">
        <v>4</v>
      </c>
      <c r="U16">
        <v>1</v>
      </c>
      <c r="V16">
        <v>1</v>
      </c>
      <c r="W16">
        <v>0</v>
      </c>
      <c r="X16">
        <v>0</v>
      </c>
      <c r="Y16">
        <v>0</v>
      </c>
      <c r="Z16">
        <v>0</v>
      </c>
      <c r="AA16">
        <v>11</v>
      </c>
      <c r="AB16">
        <v>3</v>
      </c>
      <c r="AC16">
        <v>14</v>
      </c>
      <c r="AD16">
        <v>3</v>
      </c>
      <c r="AE16">
        <v>0</v>
      </c>
      <c r="AF16">
        <v>2</v>
      </c>
      <c r="AG16">
        <v>9</v>
      </c>
      <c r="AH16">
        <v>1</v>
      </c>
      <c r="AI16">
        <v>10</v>
      </c>
      <c r="AJ16">
        <v>0</v>
      </c>
      <c r="AK16">
        <v>0</v>
      </c>
      <c r="AL16">
        <v>0</v>
      </c>
      <c r="AM16">
        <v>0</v>
      </c>
      <c r="AN16">
        <v>14</v>
      </c>
      <c r="AO16">
        <v>11</v>
      </c>
      <c r="AP16">
        <v>25</v>
      </c>
      <c r="AQ16">
        <v>2</v>
      </c>
      <c r="AR16">
        <v>2</v>
      </c>
      <c r="AS16">
        <v>1</v>
      </c>
      <c r="AT16">
        <v>8</v>
      </c>
      <c r="AU16">
        <v>0</v>
      </c>
      <c r="AV16">
        <v>6</v>
      </c>
      <c r="AW16">
        <v>0</v>
      </c>
      <c r="AX16">
        <v>0</v>
      </c>
      <c r="AY16">
        <v>0</v>
      </c>
      <c r="AZ16">
        <v>0</v>
      </c>
      <c r="BA16">
        <v>11</v>
      </c>
      <c r="BB16">
        <v>8</v>
      </c>
      <c r="BC16">
        <v>19</v>
      </c>
      <c r="BD16">
        <v>5</v>
      </c>
      <c r="BE16">
        <v>1</v>
      </c>
      <c r="BF16">
        <v>3</v>
      </c>
      <c r="BG16">
        <v>12</v>
      </c>
      <c r="BH16">
        <v>0</v>
      </c>
      <c r="BI16">
        <v>10</v>
      </c>
      <c r="BM16">
        <v>0</v>
      </c>
      <c r="BN16">
        <v>20</v>
      </c>
      <c r="BO16">
        <v>11</v>
      </c>
      <c r="BP16">
        <v>31</v>
      </c>
    </row>
    <row r="17" spans="2:68" x14ac:dyDescent="0.25">
      <c r="C17" t="s">
        <v>22</v>
      </c>
      <c r="D17">
        <v>1</v>
      </c>
      <c r="E17">
        <v>3</v>
      </c>
      <c r="F17">
        <v>8</v>
      </c>
      <c r="G17">
        <v>14</v>
      </c>
      <c r="H17">
        <v>3</v>
      </c>
      <c r="I17">
        <v>10</v>
      </c>
      <c r="J17">
        <v>0</v>
      </c>
      <c r="K17">
        <v>0</v>
      </c>
      <c r="L17">
        <v>0</v>
      </c>
      <c r="M17">
        <v>0</v>
      </c>
      <c r="N17">
        <v>23</v>
      </c>
      <c r="O17">
        <v>16</v>
      </c>
      <c r="P17">
        <v>39</v>
      </c>
      <c r="Q17">
        <v>5</v>
      </c>
      <c r="R17">
        <v>1</v>
      </c>
      <c r="S17">
        <v>6</v>
      </c>
      <c r="T17">
        <v>9</v>
      </c>
      <c r="U17">
        <v>3</v>
      </c>
      <c r="V17">
        <v>12</v>
      </c>
      <c r="W17">
        <v>0</v>
      </c>
      <c r="X17">
        <v>0</v>
      </c>
      <c r="Y17">
        <v>0</v>
      </c>
      <c r="Z17">
        <v>0</v>
      </c>
      <c r="AA17">
        <v>20</v>
      </c>
      <c r="AB17">
        <v>16</v>
      </c>
      <c r="AC17">
        <v>36</v>
      </c>
      <c r="AD17">
        <v>3</v>
      </c>
      <c r="AE17">
        <v>1</v>
      </c>
      <c r="AF17">
        <v>4</v>
      </c>
      <c r="AG17">
        <v>11</v>
      </c>
      <c r="AH17">
        <v>1</v>
      </c>
      <c r="AI17">
        <v>10</v>
      </c>
      <c r="AJ17">
        <v>0</v>
      </c>
      <c r="AK17">
        <v>0</v>
      </c>
      <c r="AL17">
        <v>0</v>
      </c>
      <c r="AM17">
        <v>0</v>
      </c>
      <c r="AN17">
        <v>18</v>
      </c>
      <c r="AO17">
        <v>12</v>
      </c>
      <c r="AP17">
        <v>30</v>
      </c>
      <c r="AQ17">
        <v>1</v>
      </c>
      <c r="AR17">
        <v>1</v>
      </c>
      <c r="AS17">
        <v>3</v>
      </c>
      <c r="AT17">
        <v>9</v>
      </c>
      <c r="AU17">
        <v>0</v>
      </c>
      <c r="AV17">
        <v>9</v>
      </c>
      <c r="AW17">
        <v>0</v>
      </c>
      <c r="AX17">
        <v>0</v>
      </c>
      <c r="AY17">
        <v>0</v>
      </c>
      <c r="AZ17">
        <v>0</v>
      </c>
      <c r="BA17">
        <v>13</v>
      </c>
      <c r="BB17">
        <v>10</v>
      </c>
      <c r="BC17">
        <v>23</v>
      </c>
      <c r="BD17">
        <v>6</v>
      </c>
      <c r="BE17">
        <v>2</v>
      </c>
      <c r="BF17">
        <v>1</v>
      </c>
      <c r="BG17">
        <v>10</v>
      </c>
      <c r="BH17">
        <v>3</v>
      </c>
      <c r="BI17">
        <v>10</v>
      </c>
      <c r="BM17">
        <v>0</v>
      </c>
      <c r="BN17">
        <v>17</v>
      </c>
      <c r="BO17">
        <v>15</v>
      </c>
      <c r="BP17">
        <v>32</v>
      </c>
    </row>
    <row r="18" spans="2:68" x14ac:dyDescent="0.25">
      <c r="C18" t="s">
        <v>24</v>
      </c>
      <c r="D18">
        <v>5</v>
      </c>
      <c r="E18">
        <v>1</v>
      </c>
      <c r="F18">
        <v>2</v>
      </c>
      <c r="G18">
        <v>14</v>
      </c>
      <c r="H18">
        <v>0</v>
      </c>
      <c r="I18">
        <v>4</v>
      </c>
      <c r="J18">
        <v>0</v>
      </c>
      <c r="K18">
        <v>0</v>
      </c>
      <c r="L18">
        <v>0</v>
      </c>
      <c r="M18">
        <v>0</v>
      </c>
      <c r="N18">
        <v>21</v>
      </c>
      <c r="O18">
        <v>5</v>
      </c>
      <c r="P18">
        <v>26</v>
      </c>
      <c r="Q18">
        <v>3</v>
      </c>
      <c r="R18">
        <v>2</v>
      </c>
      <c r="S18">
        <v>3</v>
      </c>
      <c r="T18">
        <v>15</v>
      </c>
      <c r="U18">
        <v>0</v>
      </c>
      <c r="V18">
        <v>3</v>
      </c>
      <c r="W18">
        <v>0</v>
      </c>
      <c r="X18">
        <v>0</v>
      </c>
      <c r="Y18">
        <v>0</v>
      </c>
      <c r="Z18">
        <v>0</v>
      </c>
      <c r="AA18">
        <v>21</v>
      </c>
      <c r="AB18">
        <v>5</v>
      </c>
      <c r="AC18">
        <v>26</v>
      </c>
      <c r="AD18">
        <v>5</v>
      </c>
      <c r="AE18">
        <v>2</v>
      </c>
      <c r="AF18">
        <v>0</v>
      </c>
      <c r="AG18">
        <v>8</v>
      </c>
      <c r="AH18">
        <v>0</v>
      </c>
      <c r="AI18">
        <v>4</v>
      </c>
      <c r="AJ18">
        <v>0</v>
      </c>
      <c r="AK18">
        <v>0</v>
      </c>
      <c r="AL18">
        <v>0</v>
      </c>
      <c r="AM18">
        <v>0</v>
      </c>
      <c r="AN18">
        <v>13</v>
      </c>
      <c r="AO18">
        <v>6</v>
      </c>
      <c r="AP18">
        <v>19</v>
      </c>
      <c r="AQ18">
        <v>4</v>
      </c>
      <c r="AR18">
        <v>0</v>
      </c>
      <c r="AS18">
        <v>2</v>
      </c>
      <c r="AT18">
        <v>7</v>
      </c>
      <c r="AU18">
        <v>1</v>
      </c>
      <c r="AV18">
        <v>6</v>
      </c>
      <c r="AW18">
        <v>0</v>
      </c>
      <c r="AX18">
        <v>0</v>
      </c>
      <c r="AY18">
        <v>0</v>
      </c>
      <c r="AZ18">
        <v>0</v>
      </c>
      <c r="BA18">
        <v>13</v>
      </c>
      <c r="BB18">
        <v>7</v>
      </c>
      <c r="BC18">
        <v>20</v>
      </c>
      <c r="BD18">
        <v>6</v>
      </c>
      <c r="BE18">
        <v>2</v>
      </c>
      <c r="BF18">
        <v>2</v>
      </c>
      <c r="BG18">
        <v>13</v>
      </c>
      <c r="BH18">
        <v>1</v>
      </c>
      <c r="BI18">
        <v>13</v>
      </c>
      <c r="BM18">
        <v>0</v>
      </c>
      <c r="BN18">
        <v>21</v>
      </c>
      <c r="BO18">
        <v>16</v>
      </c>
      <c r="BP18">
        <v>37</v>
      </c>
    </row>
    <row r="19" spans="2:68" x14ac:dyDescent="0.25">
      <c r="C19" t="s">
        <v>90</v>
      </c>
      <c r="D19">
        <v>8</v>
      </c>
      <c r="E19">
        <v>5</v>
      </c>
      <c r="F19">
        <v>14</v>
      </c>
      <c r="G19">
        <v>37</v>
      </c>
      <c r="H19">
        <v>3</v>
      </c>
      <c r="I19">
        <v>18</v>
      </c>
      <c r="J19">
        <v>0</v>
      </c>
      <c r="K19">
        <v>0</v>
      </c>
      <c r="L19">
        <v>0</v>
      </c>
      <c r="M19">
        <v>0</v>
      </c>
      <c r="N19">
        <v>59</v>
      </c>
      <c r="O19">
        <v>26</v>
      </c>
      <c r="P19">
        <v>85</v>
      </c>
      <c r="Q19">
        <v>10</v>
      </c>
      <c r="R19">
        <v>4</v>
      </c>
      <c r="S19">
        <v>14</v>
      </c>
      <c r="T19">
        <v>28</v>
      </c>
      <c r="U19">
        <v>4</v>
      </c>
      <c r="V19">
        <v>16</v>
      </c>
      <c r="W19">
        <v>0</v>
      </c>
      <c r="X19">
        <v>0</v>
      </c>
      <c r="Y19">
        <v>0</v>
      </c>
      <c r="Z19">
        <v>0</v>
      </c>
      <c r="AA19">
        <v>52</v>
      </c>
      <c r="AB19">
        <v>24</v>
      </c>
      <c r="AC19">
        <v>76</v>
      </c>
      <c r="AD19">
        <v>11</v>
      </c>
      <c r="AE19">
        <v>3</v>
      </c>
      <c r="AF19">
        <v>6</v>
      </c>
      <c r="AG19">
        <v>28</v>
      </c>
      <c r="AH19">
        <v>2</v>
      </c>
      <c r="AI19">
        <v>24</v>
      </c>
      <c r="AJ19">
        <v>0</v>
      </c>
      <c r="AK19">
        <v>0</v>
      </c>
      <c r="AL19">
        <v>0</v>
      </c>
      <c r="AM19">
        <v>0</v>
      </c>
      <c r="AN19">
        <v>45</v>
      </c>
      <c r="AO19">
        <v>29</v>
      </c>
      <c r="AP19">
        <v>74</v>
      </c>
      <c r="AQ19">
        <v>7</v>
      </c>
      <c r="AR19">
        <v>3</v>
      </c>
      <c r="AS19">
        <v>6</v>
      </c>
      <c r="AT19">
        <v>24</v>
      </c>
      <c r="AU19">
        <v>1</v>
      </c>
      <c r="AV19">
        <v>21</v>
      </c>
      <c r="AW19">
        <v>0</v>
      </c>
      <c r="AX19">
        <v>0</v>
      </c>
      <c r="AY19">
        <v>0</v>
      </c>
      <c r="AZ19">
        <v>0</v>
      </c>
      <c r="BA19">
        <v>37</v>
      </c>
      <c r="BB19">
        <v>25</v>
      </c>
      <c r="BC19">
        <v>62</v>
      </c>
      <c r="BD19">
        <v>17</v>
      </c>
      <c r="BE19">
        <v>5</v>
      </c>
      <c r="BF19">
        <v>6</v>
      </c>
      <c r="BG19">
        <v>35</v>
      </c>
      <c r="BH19">
        <v>4</v>
      </c>
      <c r="BI19">
        <v>33</v>
      </c>
      <c r="BM19">
        <v>0</v>
      </c>
      <c r="BN19">
        <v>58</v>
      </c>
      <c r="BO19">
        <v>42</v>
      </c>
      <c r="BP19">
        <v>100</v>
      </c>
    </row>
    <row r="20" spans="2:68" x14ac:dyDescent="0.25">
      <c r="B20" t="s">
        <v>25</v>
      </c>
      <c r="C20" t="s">
        <v>25</v>
      </c>
      <c r="D20">
        <v>2</v>
      </c>
      <c r="E20">
        <v>3</v>
      </c>
      <c r="F20">
        <v>1</v>
      </c>
      <c r="G20">
        <v>14</v>
      </c>
      <c r="H20">
        <v>0</v>
      </c>
      <c r="I20">
        <v>11</v>
      </c>
      <c r="J20">
        <v>0</v>
      </c>
      <c r="K20">
        <v>0</v>
      </c>
      <c r="L20">
        <v>0</v>
      </c>
      <c r="M20">
        <v>0</v>
      </c>
      <c r="N20">
        <v>17</v>
      </c>
      <c r="O20">
        <v>14</v>
      </c>
      <c r="P20">
        <v>31</v>
      </c>
      <c r="Q20">
        <v>3</v>
      </c>
      <c r="R20">
        <v>2</v>
      </c>
      <c r="S20">
        <v>3</v>
      </c>
      <c r="T20">
        <v>13</v>
      </c>
      <c r="U20">
        <v>2</v>
      </c>
      <c r="V20">
        <v>16</v>
      </c>
      <c r="W20">
        <v>0</v>
      </c>
      <c r="X20">
        <v>0</v>
      </c>
      <c r="Y20">
        <v>0</v>
      </c>
      <c r="Z20">
        <v>0</v>
      </c>
      <c r="AA20">
        <v>19</v>
      </c>
      <c r="AB20">
        <v>20</v>
      </c>
      <c r="AC20">
        <v>39</v>
      </c>
      <c r="AD20">
        <v>2</v>
      </c>
      <c r="AE20">
        <v>2</v>
      </c>
      <c r="AF20">
        <v>4</v>
      </c>
      <c r="AG20">
        <v>7</v>
      </c>
      <c r="AH20">
        <v>1</v>
      </c>
      <c r="AI20">
        <v>16</v>
      </c>
      <c r="AJ20">
        <v>0</v>
      </c>
      <c r="AK20">
        <v>0</v>
      </c>
      <c r="AL20">
        <v>0</v>
      </c>
      <c r="AM20">
        <v>0</v>
      </c>
      <c r="AN20">
        <v>13</v>
      </c>
      <c r="AO20">
        <v>19</v>
      </c>
      <c r="AP20">
        <v>32</v>
      </c>
      <c r="AQ20">
        <v>1</v>
      </c>
      <c r="AR20">
        <v>2</v>
      </c>
      <c r="AS20">
        <v>3</v>
      </c>
      <c r="AT20">
        <v>11</v>
      </c>
      <c r="AU20">
        <v>0</v>
      </c>
      <c r="AV20">
        <v>8</v>
      </c>
      <c r="AW20">
        <v>0</v>
      </c>
      <c r="AX20">
        <v>0</v>
      </c>
      <c r="AY20">
        <v>0</v>
      </c>
      <c r="AZ20">
        <v>0</v>
      </c>
      <c r="BA20">
        <v>15</v>
      </c>
      <c r="BB20">
        <v>10</v>
      </c>
      <c r="BC20">
        <v>25</v>
      </c>
      <c r="BD20">
        <v>7</v>
      </c>
      <c r="BE20">
        <v>2</v>
      </c>
      <c r="BF20">
        <v>0</v>
      </c>
      <c r="BG20">
        <v>9</v>
      </c>
      <c r="BH20">
        <v>1</v>
      </c>
      <c r="BI20">
        <v>15</v>
      </c>
      <c r="BM20">
        <v>0</v>
      </c>
      <c r="BN20">
        <v>16</v>
      </c>
      <c r="BO20">
        <v>18</v>
      </c>
      <c r="BP20">
        <v>34</v>
      </c>
    </row>
    <row r="21" spans="2:68" x14ac:dyDescent="0.25">
      <c r="B21" t="s">
        <v>26</v>
      </c>
      <c r="C21" t="s">
        <v>26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1</v>
      </c>
      <c r="L21">
        <v>0</v>
      </c>
      <c r="M21">
        <v>0</v>
      </c>
      <c r="N21">
        <v>1</v>
      </c>
      <c r="O21">
        <v>0</v>
      </c>
      <c r="P21">
        <v>1</v>
      </c>
      <c r="Q21">
        <v>0</v>
      </c>
      <c r="R21">
        <v>0</v>
      </c>
      <c r="S21">
        <v>0</v>
      </c>
      <c r="T21">
        <v>2</v>
      </c>
      <c r="U21">
        <v>0</v>
      </c>
      <c r="V21">
        <v>1</v>
      </c>
      <c r="W21">
        <v>0</v>
      </c>
      <c r="X21">
        <v>0</v>
      </c>
      <c r="Y21">
        <v>0</v>
      </c>
      <c r="Z21">
        <v>0</v>
      </c>
      <c r="AA21">
        <v>2</v>
      </c>
      <c r="AB21">
        <v>1</v>
      </c>
      <c r="AC21">
        <v>3</v>
      </c>
      <c r="AD21">
        <v>0</v>
      </c>
      <c r="AE21">
        <v>0</v>
      </c>
      <c r="AF21">
        <v>0</v>
      </c>
      <c r="AG21">
        <v>0</v>
      </c>
      <c r="AH21">
        <v>2</v>
      </c>
      <c r="AI21">
        <v>1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3</v>
      </c>
      <c r="AP21">
        <v>3</v>
      </c>
      <c r="AW21">
        <v>0</v>
      </c>
      <c r="AX21">
        <v>0</v>
      </c>
      <c r="BD21">
        <v>0</v>
      </c>
      <c r="BE21">
        <v>0</v>
      </c>
      <c r="BF21">
        <v>1</v>
      </c>
      <c r="BG21">
        <v>0</v>
      </c>
      <c r="BH21">
        <v>0</v>
      </c>
      <c r="BI21">
        <v>1</v>
      </c>
      <c r="BM21">
        <v>0</v>
      </c>
      <c r="BN21">
        <v>1</v>
      </c>
      <c r="BO21">
        <v>1</v>
      </c>
      <c r="BP21">
        <v>2</v>
      </c>
    </row>
    <row r="22" spans="2:68" x14ac:dyDescent="0.25">
      <c r="B22" t="s">
        <v>27</v>
      </c>
      <c r="C22" t="s">
        <v>27</v>
      </c>
      <c r="D22">
        <v>1</v>
      </c>
      <c r="E22">
        <v>1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1</v>
      </c>
      <c r="O22">
        <v>1</v>
      </c>
      <c r="P22">
        <v>2</v>
      </c>
      <c r="Q22">
        <v>0</v>
      </c>
      <c r="R22">
        <v>1</v>
      </c>
      <c r="S22">
        <v>2</v>
      </c>
      <c r="T22">
        <v>0</v>
      </c>
      <c r="U22">
        <v>0</v>
      </c>
      <c r="V22">
        <v>1</v>
      </c>
      <c r="W22">
        <v>0</v>
      </c>
      <c r="X22">
        <v>0</v>
      </c>
      <c r="Y22">
        <v>0</v>
      </c>
      <c r="Z22">
        <v>0</v>
      </c>
      <c r="AA22">
        <v>2</v>
      </c>
      <c r="AB22">
        <v>2</v>
      </c>
      <c r="AC22">
        <v>4</v>
      </c>
      <c r="AD22">
        <v>1</v>
      </c>
      <c r="AE22">
        <v>1</v>
      </c>
      <c r="AF22">
        <v>0</v>
      </c>
      <c r="AG22">
        <v>0</v>
      </c>
      <c r="AH22">
        <v>1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1</v>
      </c>
      <c r="AO22">
        <v>2</v>
      </c>
      <c r="AP22">
        <v>3</v>
      </c>
      <c r="AQ22">
        <v>2</v>
      </c>
      <c r="AR22">
        <v>1</v>
      </c>
      <c r="AS22">
        <v>1</v>
      </c>
      <c r="AT22">
        <v>1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4</v>
      </c>
      <c r="BB22">
        <v>1</v>
      </c>
      <c r="BC22">
        <v>5</v>
      </c>
      <c r="BD22">
        <v>1</v>
      </c>
      <c r="BE22">
        <v>0</v>
      </c>
      <c r="BF22">
        <v>1</v>
      </c>
      <c r="BG22">
        <v>1</v>
      </c>
      <c r="BH22">
        <v>0</v>
      </c>
      <c r="BI22">
        <v>0</v>
      </c>
      <c r="BM22">
        <v>0</v>
      </c>
      <c r="BN22">
        <v>3</v>
      </c>
      <c r="BO22">
        <v>0</v>
      </c>
      <c r="BP22">
        <v>3</v>
      </c>
    </row>
    <row r="23" spans="2:68" x14ac:dyDescent="0.25">
      <c r="B23" t="s">
        <v>28</v>
      </c>
      <c r="C23" t="s">
        <v>28</v>
      </c>
      <c r="D23">
        <v>1</v>
      </c>
      <c r="E23">
        <v>0</v>
      </c>
      <c r="F23">
        <v>2</v>
      </c>
      <c r="G23">
        <v>3</v>
      </c>
      <c r="H23">
        <v>1</v>
      </c>
      <c r="I23">
        <v>3</v>
      </c>
      <c r="J23">
        <v>0</v>
      </c>
      <c r="K23">
        <v>0</v>
      </c>
      <c r="L23">
        <v>0</v>
      </c>
      <c r="M23">
        <v>0</v>
      </c>
      <c r="N23">
        <v>6</v>
      </c>
      <c r="O23">
        <v>4</v>
      </c>
      <c r="P23">
        <v>10</v>
      </c>
      <c r="Q23">
        <v>0</v>
      </c>
      <c r="R23">
        <v>0</v>
      </c>
      <c r="S23">
        <v>1</v>
      </c>
      <c r="T23">
        <v>5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6</v>
      </c>
      <c r="AB23">
        <v>0</v>
      </c>
      <c r="AC23">
        <v>6</v>
      </c>
      <c r="AD23">
        <v>0</v>
      </c>
      <c r="AE23">
        <v>2</v>
      </c>
      <c r="AF23">
        <v>1</v>
      </c>
      <c r="AG23">
        <v>3</v>
      </c>
      <c r="AH23">
        <v>0</v>
      </c>
      <c r="AI23">
        <v>1</v>
      </c>
      <c r="AJ23">
        <v>0</v>
      </c>
      <c r="AK23">
        <v>0</v>
      </c>
      <c r="AL23">
        <v>0</v>
      </c>
      <c r="AM23">
        <v>0</v>
      </c>
      <c r="AN23">
        <v>4</v>
      </c>
      <c r="AO23">
        <v>3</v>
      </c>
      <c r="AP23">
        <v>7</v>
      </c>
      <c r="AQ23" s="95">
        <v>2</v>
      </c>
      <c r="AR23" s="95">
        <v>0</v>
      </c>
      <c r="AS23" s="95">
        <v>0</v>
      </c>
      <c r="AT23" s="95">
        <v>1</v>
      </c>
      <c r="AU23" s="95">
        <v>0</v>
      </c>
      <c r="AV23" s="95">
        <v>4</v>
      </c>
      <c r="AW23">
        <v>0</v>
      </c>
      <c r="AX23">
        <v>0</v>
      </c>
      <c r="AY23" s="95">
        <v>0</v>
      </c>
      <c r="AZ23" s="95">
        <v>0</v>
      </c>
      <c r="BA23">
        <v>3</v>
      </c>
      <c r="BB23">
        <v>4</v>
      </c>
      <c r="BC23">
        <v>7</v>
      </c>
      <c r="BD23">
        <v>0</v>
      </c>
      <c r="BE23">
        <v>0</v>
      </c>
      <c r="BF23">
        <v>0</v>
      </c>
      <c r="BG23">
        <v>2</v>
      </c>
      <c r="BH23">
        <v>0</v>
      </c>
      <c r="BI23">
        <v>0</v>
      </c>
      <c r="BM23">
        <v>0</v>
      </c>
      <c r="BN23">
        <v>2</v>
      </c>
      <c r="BO23">
        <v>0</v>
      </c>
      <c r="BP23">
        <v>2</v>
      </c>
    </row>
    <row r="24" spans="2:68" x14ac:dyDescent="0.25">
      <c r="B24" t="s">
        <v>29</v>
      </c>
      <c r="C24" t="s">
        <v>30</v>
      </c>
      <c r="D24">
        <v>4</v>
      </c>
      <c r="E24">
        <v>1</v>
      </c>
      <c r="F24">
        <v>3</v>
      </c>
      <c r="G24">
        <v>5</v>
      </c>
      <c r="H24">
        <v>2</v>
      </c>
      <c r="I24">
        <v>4</v>
      </c>
      <c r="J24">
        <v>0</v>
      </c>
      <c r="K24">
        <v>0</v>
      </c>
      <c r="L24">
        <v>0</v>
      </c>
      <c r="M24">
        <v>0</v>
      </c>
      <c r="N24">
        <v>12</v>
      </c>
      <c r="O24">
        <v>7</v>
      </c>
      <c r="P24">
        <v>19</v>
      </c>
      <c r="Q24">
        <v>2</v>
      </c>
      <c r="R24">
        <v>1</v>
      </c>
      <c r="S24">
        <v>6</v>
      </c>
      <c r="T24">
        <v>5</v>
      </c>
      <c r="U24">
        <v>1</v>
      </c>
      <c r="V24">
        <v>4</v>
      </c>
      <c r="W24">
        <v>0</v>
      </c>
      <c r="X24">
        <v>0</v>
      </c>
      <c r="Y24">
        <v>0</v>
      </c>
      <c r="Z24">
        <v>0</v>
      </c>
      <c r="AA24">
        <v>13</v>
      </c>
      <c r="AB24">
        <v>6</v>
      </c>
      <c r="AC24">
        <v>19</v>
      </c>
      <c r="AD24">
        <v>3</v>
      </c>
      <c r="AE24">
        <v>1</v>
      </c>
      <c r="AF24">
        <v>8</v>
      </c>
      <c r="AG24">
        <v>5</v>
      </c>
      <c r="AH24">
        <v>2</v>
      </c>
      <c r="AI24">
        <v>2</v>
      </c>
      <c r="AJ24">
        <v>0</v>
      </c>
      <c r="AK24">
        <v>0</v>
      </c>
      <c r="AL24">
        <v>0</v>
      </c>
      <c r="AM24">
        <v>0</v>
      </c>
      <c r="AN24">
        <v>16</v>
      </c>
      <c r="AO24">
        <v>5</v>
      </c>
      <c r="AP24">
        <v>21</v>
      </c>
      <c r="AQ24">
        <v>1</v>
      </c>
      <c r="AR24">
        <v>3</v>
      </c>
      <c r="AS24">
        <v>0</v>
      </c>
      <c r="AT24">
        <v>4</v>
      </c>
      <c r="AU24">
        <v>1</v>
      </c>
      <c r="AV24">
        <v>1</v>
      </c>
      <c r="AW24">
        <v>0</v>
      </c>
      <c r="AX24">
        <v>0</v>
      </c>
      <c r="AY24">
        <v>0</v>
      </c>
      <c r="AZ24">
        <v>0</v>
      </c>
      <c r="BA24">
        <v>5</v>
      </c>
      <c r="BB24">
        <v>5</v>
      </c>
      <c r="BC24">
        <v>10</v>
      </c>
      <c r="BD24">
        <v>3</v>
      </c>
      <c r="BE24">
        <v>3</v>
      </c>
      <c r="BF24">
        <v>1</v>
      </c>
      <c r="BG24">
        <v>4</v>
      </c>
      <c r="BH24">
        <v>1</v>
      </c>
      <c r="BI24">
        <v>4</v>
      </c>
      <c r="BM24">
        <v>0</v>
      </c>
      <c r="BN24">
        <v>8</v>
      </c>
      <c r="BO24">
        <v>8</v>
      </c>
      <c r="BP24">
        <v>16</v>
      </c>
    </row>
    <row r="25" spans="2:68" x14ac:dyDescent="0.25">
      <c r="C25" t="s">
        <v>31</v>
      </c>
      <c r="D25">
        <v>2</v>
      </c>
      <c r="E25">
        <v>1</v>
      </c>
      <c r="F25">
        <v>2</v>
      </c>
      <c r="G25">
        <v>8</v>
      </c>
      <c r="H25">
        <v>0</v>
      </c>
      <c r="I25">
        <v>2</v>
      </c>
      <c r="J25">
        <v>0</v>
      </c>
      <c r="K25">
        <v>0</v>
      </c>
      <c r="L25">
        <v>0</v>
      </c>
      <c r="M25">
        <v>0</v>
      </c>
      <c r="N25">
        <v>12</v>
      </c>
      <c r="O25">
        <v>3</v>
      </c>
      <c r="P25">
        <v>15</v>
      </c>
      <c r="Q25">
        <v>1</v>
      </c>
      <c r="R25">
        <v>2</v>
      </c>
      <c r="S25">
        <v>8</v>
      </c>
      <c r="T25">
        <v>8</v>
      </c>
      <c r="U25">
        <v>2</v>
      </c>
      <c r="V25">
        <v>2</v>
      </c>
      <c r="W25">
        <v>0</v>
      </c>
      <c r="X25">
        <v>0</v>
      </c>
      <c r="Y25">
        <v>0</v>
      </c>
      <c r="Z25">
        <v>0</v>
      </c>
      <c r="AA25">
        <v>17</v>
      </c>
      <c r="AB25">
        <v>6</v>
      </c>
      <c r="AC25">
        <v>23</v>
      </c>
      <c r="AD25">
        <v>3</v>
      </c>
      <c r="AE25">
        <v>1</v>
      </c>
      <c r="AF25">
        <v>4</v>
      </c>
      <c r="AG25">
        <v>9</v>
      </c>
      <c r="AH25">
        <v>0</v>
      </c>
      <c r="AI25">
        <v>2</v>
      </c>
      <c r="AJ25">
        <v>0</v>
      </c>
      <c r="AK25">
        <v>0</v>
      </c>
      <c r="AL25">
        <v>0</v>
      </c>
      <c r="AM25">
        <v>0</v>
      </c>
      <c r="AN25">
        <v>16</v>
      </c>
      <c r="AO25">
        <v>3</v>
      </c>
      <c r="AP25">
        <v>19</v>
      </c>
      <c r="AQ25">
        <v>0</v>
      </c>
      <c r="AR25">
        <v>0</v>
      </c>
      <c r="AS25">
        <v>3</v>
      </c>
      <c r="AT25">
        <v>4</v>
      </c>
      <c r="AU25">
        <v>0</v>
      </c>
      <c r="AV25">
        <v>2</v>
      </c>
      <c r="AW25">
        <v>0</v>
      </c>
      <c r="AX25">
        <v>0</v>
      </c>
      <c r="AY25">
        <v>0</v>
      </c>
      <c r="AZ25">
        <v>0</v>
      </c>
      <c r="BA25">
        <v>7</v>
      </c>
      <c r="BB25">
        <v>2</v>
      </c>
      <c r="BC25">
        <v>9</v>
      </c>
      <c r="BD25">
        <v>0</v>
      </c>
      <c r="BE25">
        <v>4</v>
      </c>
      <c r="BF25">
        <v>5</v>
      </c>
      <c r="BG25">
        <v>1</v>
      </c>
      <c r="BH25">
        <v>0</v>
      </c>
      <c r="BI25">
        <v>3</v>
      </c>
      <c r="BM25">
        <v>0</v>
      </c>
      <c r="BN25">
        <v>6</v>
      </c>
      <c r="BO25">
        <v>7</v>
      </c>
      <c r="BP25">
        <v>13</v>
      </c>
    </row>
    <row r="26" spans="2:68" x14ac:dyDescent="0.25">
      <c r="C26" t="s">
        <v>90</v>
      </c>
      <c r="D26">
        <v>6</v>
      </c>
      <c r="E26">
        <v>2</v>
      </c>
      <c r="F26">
        <v>5</v>
      </c>
      <c r="G26">
        <v>13</v>
      </c>
      <c r="H26">
        <v>2</v>
      </c>
      <c r="I26">
        <v>6</v>
      </c>
      <c r="J26">
        <v>0</v>
      </c>
      <c r="K26">
        <v>0</v>
      </c>
      <c r="L26">
        <v>0</v>
      </c>
      <c r="M26">
        <v>0</v>
      </c>
      <c r="N26">
        <v>24</v>
      </c>
      <c r="O26">
        <v>10</v>
      </c>
      <c r="P26">
        <v>34</v>
      </c>
      <c r="Q26">
        <v>3</v>
      </c>
      <c r="R26">
        <v>3</v>
      </c>
      <c r="S26">
        <v>14</v>
      </c>
      <c r="T26">
        <v>13</v>
      </c>
      <c r="U26">
        <v>3</v>
      </c>
      <c r="V26">
        <v>6</v>
      </c>
      <c r="W26">
        <v>0</v>
      </c>
      <c r="X26">
        <v>0</v>
      </c>
      <c r="Y26">
        <v>0</v>
      </c>
      <c r="Z26">
        <v>0</v>
      </c>
      <c r="AA26">
        <v>30</v>
      </c>
      <c r="AB26">
        <v>12</v>
      </c>
      <c r="AC26">
        <v>42</v>
      </c>
      <c r="AD26">
        <v>6</v>
      </c>
      <c r="AE26">
        <v>2</v>
      </c>
      <c r="AF26">
        <v>12</v>
      </c>
      <c r="AG26">
        <v>14</v>
      </c>
      <c r="AH26">
        <v>2</v>
      </c>
      <c r="AI26">
        <v>4</v>
      </c>
      <c r="AJ26">
        <v>0</v>
      </c>
      <c r="AK26">
        <v>0</v>
      </c>
      <c r="AL26">
        <v>0</v>
      </c>
      <c r="AM26">
        <v>0</v>
      </c>
      <c r="AN26">
        <v>32</v>
      </c>
      <c r="AO26">
        <v>8</v>
      </c>
      <c r="AP26">
        <v>40</v>
      </c>
      <c r="AQ26">
        <v>1</v>
      </c>
      <c r="AR26">
        <v>3</v>
      </c>
      <c r="AS26">
        <v>3</v>
      </c>
      <c r="AT26">
        <v>8</v>
      </c>
      <c r="AU26">
        <v>1</v>
      </c>
      <c r="AV26">
        <v>3</v>
      </c>
      <c r="AW26">
        <v>0</v>
      </c>
      <c r="AX26">
        <v>0</v>
      </c>
      <c r="AY26">
        <v>0</v>
      </c>
      <c r="AZ26">
        <v>0</v>
      </c>
      <c r="BA26">
        <v>12</v>
      </c>
      <c r="BB26">
        <v>7</v>
      </c>
      <c r="BC26">
        <v>19</v>
      </c>
      <c r="BD26">
        <v>3</v>
      </c>
      <c r="BE26">
        <v>7</v>
      </c>
      <c r="BF26">
        <v>6</v>
      </c>
      <c r="BG26">
        <v>5</v>
      </c>
      <c r="BH26">
        <v>1</v>
      </c>
      <c r="BI26">
        <v>7</v>
      </c>
      <c r="BM26">
        <v>0</v>
      </c>
      <c r="BN26">
        <v>14</v>
      </c>
      <c r="BO26">
        <v>15</v>
      </c>
      <c r="BP26">
        <v>29</v>
      </c>
    </row>
    <row r="27" spans="2:68" x14ac:dyDescent="0.25">
      <c r="B27" t="s">
        <v>32</v>
      </c>
      <c r="C27" t="s">
        <v>33</v>
      </c>
      <c r="D27">
        <v>0</v>
      </c>
      <c r="E27">
        <v>0</v>
      </c>
      <c r="F27">
        <v>1</v>
      </c>
      <c r="G27">
        <v>1</v>
      </c>
      <c r="H27">
        <v>1</v>
      </c>
      <c r="I27">
        <v>0</v>
      </c>
      <c r="J27">
        <v>0</v>
      </c>
      <c r="K27">
        <v>0</v>
      </c>
      <c r="L27">
        <v>0</v>
      </c>
      <c r="M27">
        <v>0</v>
      </c>
      <c r="N27">
        <v>2</v>
      </c>
      <c r="O27">
        <v>1</v>
      </c>
      <c r="P27">
        <v>3</v>
      </c>
      <c r="Q27">
        <v>0</v>
      </c>
      <c r="R27">
        <v>0</v>
      </c>
      <c r="S27">
        <v>0</v>
      </c>
      <c r="T27">
        <v>0</v>
      </c>
      <c r="U27">
        <v>0</v>
      </c>
      <c r="V27">
        <v>2</v>
      </c>
      <c r="W27">
        <v>0</v>
      </c>
      <c r="X27">
        <v>0</v>
      </c>
      <c r="Y27">
        <v>0</v>
      </c>
      <c r="Z27">
        <v>0</v>
      </c>
      <c r="AA27">
        <v>0</v>
      </c>
      <c r="AB27">
        <v>2</v>
      </c>
      <c r="AC27">
        <v>2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W27">
        <v>0</v>
      </c>
      <c r="AX27">
        <v>0</v>
      </c>
      <c r="BD27">
        <v>0</v>
      </c>
      <c r="BE27">
        <v>0</v>
      </c>
      <c r="BF27">
        <v>0</v>
      </c>
      <c r="BG27">
        <v>1</v>
      </c>
      <c r="BH27">
        <v>0</v>
      </c>
      <c r="BI27">
        <v>1</v>
      </c>
      <c r="BM27">
        <v>0</v>
      </c>
      <c r="BN27">
        <v>1</v>
      </c>
      <c r="BO27">
        <v>1</v>
      </c>
      <c r="BP27">
        <v>2</v>
      </c>
    </row>
    <row r="28" spans="2:68" x14ac:dyDescent="0.25">
      <c r="C28" t="s">
        <v>34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1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1</v>
      </c>
      <c r="AB28">
        <v>0</v>
      </c>
      <c r="AC28">
        <v>1</v>
      </c>
      <c r="AD28">
        <v>0</v>
      </c>
      <c r="AE28">
        <v>0</v>
      </c>
      <c r="AF28">
        <v>0</v>
      </c>
      <c r="AG28">
        <v>1</v>
      </c>
      <c r="AH28">
        <v>0</v>
      </c>
      <c r="AI28">
        <v>1</v>
      </c>
      <c r="AJ28">
        <v>0</v>
      </c>
      <c r="AK28">
        <v>0</v>
      </c>
      <c r="AL28">
        <v>0</v>
      </c>
      <c r="AM28">
        <v>0</v>
      </c>
      <c r="AN28">
        <v>1</v>
      </c>
      <c r="AO28">
        <v>1</v>
      </c>
      <c r="AP28">
        <v>2</v>
      </c>
      <c r="AQ28">
        <v>0</v>
      </c>
      <c r="AR28">
        <v>0</v>
      </c>
      <c r="AS28">
        <v>1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1</v>
      </c>
      <c r="BB28">
        <v>0</v>
      </c>
      <c r="BC28">
        <v>1</v>
      </c>
    </row>
    <row r="29" spans="2:68" x14ac:dyDescent="0.25">
      <c r="C29" t="s">
        <v>35</v>
      </c>
      <c r="D29">
        <v>0</v>
      </c>
      <c r="E29">
        <v>0</v>
      </c>
      <c r="F29">
        <v>1</v>
      </c>
      <c r="G29">
        <v>0</v>
      </c>
      <c r="H29">
        <v>0</v>
      </c>
      <c r="I29">
        <v>5</v>
      </c>
      <c r="J29">
        <v>0</v>
      </c>
      <c r="K29">
        <v>0</v>
      </c>
      <c r="L29">
        <v>0</v>
      </c>
      <c r="M29">
        <v>0</v>
      </c>
      <c r="N29">
        <v>1</v>
      </c>
      <c r="O29">
        <v>5</v>
      </c>
      <c r="P29">
        <v>6</v>
      </c>
      <c r="Q29">
        <v>0</v>
      </c>
      <c r="R29">
        <v>0</v>
      </c>
      <c r="S29">
        <v>1</v>
      </c>
      <c r="T29">
        <v>2</v>
      </c>
      <c r="U29">
        <v>1</v>
      </c>
      <c r="V29">
        <v>2</v>
      </c>
      <c r="W29">
        <v>0</v>
      </c>
      <c r="X29">
        <v>0</v>
      </c>
      <c r="Y29">
        <v>0</v>
      </c>
      <c r="Z29">
        <v>0</v>
      </c>
      <c r="AA29">
        <v>3</v>
      </c>
      <c r="AB29">
        <v>3</v>
      </c>
      <c r="AC29">
        <v>6</v>
      </c>
      <c r="AD29">
        <v>1</v>
      </c>
      <c r="AE29">
        <v>3</v>
      </c>
      <c r="AF29">
        <v>0</v>
      </c>
      <c r="AG29">
        <v>0</v>
      </c>
      <c r="AH29">
        <v>0</v>
      </c>
      <c r="AI29">
        <v>1</v>
      </c>
      <c r="AJ29">
        <v>0</v>
      </c>
      <c r="AK29">
        <v>0</v>
      </c>
      <c r="AL29">
        <v>0</v>
      </c>
      <c r="AM29">
        <v>0</v>
      </c>
      <c r="AN29">
        <v>1</v>
      </c>
      <c r="AO29">
        <v>4</v>
      </c>
      <c r="AP29">
        <v>5</v>
      </c>
      <c r="AQ29">
        <v>0</v>
      </c>
      <c r="AR29">
        <v>0</v>
      </c>
      <c r="AS29">
        <v>0</v>
      </c>
      <c r="AT29">
        <v>3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 s="95">
        <v>3</v>
      </c>
      <c r="BB29" s="95">
        <v>0</v>
      </c>
      <c r="BC29" s="95">
        <v>3</v>
      </c>
      <c r="BD29">
        <v>1</v>
      </c>
      <c r="BE29">
        <v>0</v>
      </c>
      <c r="BF29">
        <v>0</v>
      </c>
      <c r="BG29">
        <v>2</v>
      </c>
      <c r="BH29">
        <v>0</v>
      </c>
      <c r="BI29">
        <v>0</v>
      </c>
      <c r="BM29">
        <v>0</v>
      </c>
      <c r="BN29">
        <v>3</v>
      </c>
      <c r="BO29">
        <v>0</v>
      </c>
      <c r="BP29">
        <v>3</v>
      </c>
    </row>
    <row r="30" spans="2:68" x14ac:dyDescent="0.25">
      <c r="C30" t="s">
        <v>36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W30">
        <v>0</v>
      </c>
      <c r="AX30">
        <v>0</v>
      </c>
      <c r="BA30" s="95"/>
      <c r="BB30" s="95"/>
      <c r="BC30" s="95"/>
    </row>
    <row r="31" spans="2:68" x14ac:dyDescent="0.25">
      <c r="C31" t="s">
        <v>32</v>
      </c>
      <c r="D31">
        <v>1</v>
      </c>
      <c r="E31">
        <v>0</v>
      </c>
      <c r="F31">
        <v>0</v>
      </c>
      <c r="G31">
        <v>2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3</v>
      </c>
      <c r="O31">
        <v>0</v>
      </c>
      <c r="P31">
        <v>3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W31">
        <v>0</v>
      </c>
      <c r="AX31">
        <v>0</v>
      </c>
      <c r="BA31" s="95"/>
      <c r="BB31" s="95"/>
      <c r="BC31" s="95"/>
    </row>
    <row r="32" spans="2:68" x14ac:dyDescent="0.25">
      <c r="C32" t="s">
        <v>37</v>
      </c>
      <c r="D32">
        <v>2</v>
      </c>
      <c r="E32">
        <v>0</v>
      </c>
      <c r="F32">
        <v>4</v>
      </c>
      <c r="G32">
        <v>1</v>
      </c>
      <c r="H32">
        <v>0</v>
      </c>
      <c r="I32">
        <v>3</v>
      </c>
      <c r="J32">
        <v>0</v>
      </c>
      <c r="K32">
        <v>0</v>
      </c>
      <c r="L32">
        <v>0</v>
      </c>
      <c r="M32">
        <v>0</v>
      </c>
      <c r="N32">
        <v>7</v>
      </c>
      <c r="O32">
        <v>3</v>
      </c>
      <c r="P32">
        <v>10</v>
      </c>
      <c r="Q32">
        <v>1</v>
      </c>
      <c r="R32">
        <v>0</v>
      </c>
      <c r="S32">
        <v>1</v>
      </c>
      <c r="T32">
        <v>2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4</v>
      </c>
      <c r="AB32">
        <v>0</v>
      </c>
      <c r="AC32">
        <v>4</v>
      </c>
      <c r="AD32">
        <v>1</v>
      </c>
      <c r="AE32">
        <v>1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1</v>
      </c>
      <c r="AO32">
        <v>1</v>
      </c>
      <c r="AP32">
        <v>2</v>
      </c>
      <c r="AQ32">
        <v>2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2</v>
      </c>
      <c r="BB32">
        <v>0</v>
      </c>
      <c r="BC32">
        <v>2</v>
      </c>
      <c r="BD32">
        <v>0</v>
      </c>
      <c r="BE32">
        <v>0</v>
      </c>
      <c r="BF32">
        <v>1</v>
      </c>
      <c r="BG32">
        <v>1</v>
      </c>
      <c r="BH32">
        <v>0</v>
      </c>
      <c r="BI32">
        <v>1</v>
      </c>
      <c r="BM32">
        <v>0</v>
      </c>
      <c r="BN32">
        <v>2</v>
      </c>
      <c r="BO32">
        <v>1</v>
      </c>
      <c r="BP32">
        <v>3</v>
      </c>
    </row>
    <row r="33" spans="1:68" x14ac:dyDescent="0.25">
      <c r="C33" t="s">
        <v>90</v>
      </c>
      <c r="D33">
        <v>3</v>
      </c>
      <c r="E33">
        <v>0</v>
      </c>
      <c r="F33">
        <v>6</v>
      </c>
      <c r="G33">
        <v>4</v>
      </c>
      <c r="H33">
        <v>1</v>
      </c>
      <c r="I33">
        <v>8</v>
      </c>
      <c r="J33">
        <v>0</v>
      </c>
      <c r="K33">
        <v>0</v>
      </c>
      <c r="L33">
        <v>0</v>
      </c>
      <c r="M33">
        <v>0</v>
      </c>
      <c r="N33">
        <v>13</v>
      </c>
      <c r="O33">
        <v>9</v>
      </c>
      <c r="P33">
        <v>22</v>
      </c>
      <c r="Q33">
        <v>1</v>
      </c>
      <c r="R33">
        <v>0</v>
      </c>
      <c r="S33">
        <v>3</v>
      </c>
      <c r="T33">
        <v>4</v>
      </c>
      <c r="U33">
        <v>1</v>
      </c>
      <c r="V33">
        <v>4</v>
      </c>
      <c r="W33">
        <v>0</v>
      </c>
      <c r="X33">
        <v>0</v>
      </c>
      <c r="Y33">
        <v>0</v>
      </c>
      <c r="Z33">
        <v>0</v>
      </c>
      <c r="AA33">
        <v>8</v>
      </c>
      <c r="AB33">
        <v>5</v>
      </c>
      <c r="AC33">
        <v>13</v>
      </c>
      <c r="AD33">
        <v>2</v>
      </c>
      <c r="AE33">
        <v>4</v>
      </c>
      <c r="AF33">
        <v>0</v>
      </c>
      <c r="AG33">
        <v>1</v>
      </c>
      <c r="AH33">
        <v>0</v>
      </c>
      <c r="AI33">
        <v>2</v>
      </c>
      <c r="AJ33">
        <v>0</v>
      </c>
      <c r="AK33">
        <v>0</v>
      </c>
      <c r="AL33">
        <v>0</v>
      </c>
      <c r="AM33">
        <v>0</v>
      </c>
      <c r="AN33">
        <v>3</v>
      </c>
      <c r="AO33">
        <v>6</v>
      </c>
      <c r="AP33">
        <v>9</v>
      </c>
      <c r="AQ33">
        <v>2</v>
      </c>
      <c r="AR33">
        <v>0</v>
      </c>
      <c r="AS33">
        <v>1</v>
      </c>
      <c r="AT33">
        <v>3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6</v>
      </c>
      <c r="BB33">
        <v>0</v>
      </c>
      <c r="BC33">
        <v>6</v>
      </c>
      <c r="BD33">
        <v>1</v>
      </c>
      <c r="BE33">
        <v>0</v>
      </c>
      <c r="BF33">
        <v>1</v>
      </c>
      <c r="BG33">
        <v>4</v>
      </c>
      <c r="BH33">
        <v>0</v>
      </c>
      <c r="BI33">
        <v>2</v>
      </c>
      <c r="BM33">
        <v>0</v>
      </c>
      <c r="BN33">
        <v>6</v>
      </c>
      <c r="BO33">
        <v>2</v>
      </c>
      <c r="BP33">
        <v>8</v>
      </c>
    </row>
    <row r="34" spans="1:68" s="95" customFormat="1" x14ac:dyDescent="0.25">
      <c r="A34"/>
      <c r="B34" t="s">
        <v>20</v>
      </c>
      <c r="C34" t="s">
        <v>20</v>
      </c>
      <c r="D34">
        <v>3</v>
      </c>
      <c r="E34">
        <v>0</v>
      </c>
      <c r="F34">
        <v>2</v>
      </c>
      <c r="G34">
        <v>4</v>
      </c>
      <c r="H34">
        <v>0</v>
      </c>
      <c r="I34">
        <v>1</v>
      </c>
      <c r="J34">
        <v>0</v>
      </c>
      <c r="K34">
        <v>0</v>
      </c>
      <c r="L34">
        <v>0</v>
      </c>
      <c r="M34">
        <v>0</v>
      </c>
      <c r="N34">
        <v>9</v>
      </c>
      <c r="O34">
        <v>1</v>
      </c>
      <c r="P34">
        <v>10</v>
      </c>
      <c r="Q34">
        <v>3</v>
      </c>
      <c r="R34">
        <v>1</v>
      </c>
      <c r="S34">
        <v>1</v>
      </c>
      <c r="T34">
        <v>8</v>
      </c>
      <c r="U34">
        <v>1</v>
      </c>
      <c r="V34">
        <v>0</v>
      </c>
      <c r="W34">
        <v>0</v>
      </c>
      <c r="X34">
        <v>0</v>
      </c>
      <c r="Y34">
        <v>0</v>
      </c>
      <c r="Z34">
        <v>0</v>
      </c>
      <c r="AA34">
        <v>12</v>
      </c>
      <c r="AB34">
        <v>2</v>
      </c>
      <c r="AC34">
        <v>14</v>
      </c>
      <c r="AD34">
        <v>1</v>
      </c>
      <c r="AE34">
        <v>1</v>
      </c>
      <c r="AF34">
        <v>1</v>
      </c>
      <c r="AG34">
        <v>3</v>
      </c>
      <c r="AH34">
        <v>0</v>
      </c>
      <c r="AI34">
        <v>1</v>
      </c>
      <c r="AJ34">
        <v>0</v>
      </c>
      <c r="AK34">
        <v>0</v>
      </c>
      <c r="AL34">
        <v>0</v>
      </c>
      <c r="AM34">
        <v>0</v>
      </c>
      <c r="AN34">
        <v>5</v>
      </c>
      <c r="AO34">
        <v>2</v>
      </c>
      <c r="AP34">
        <v>7</v>
      </c>
      <c r="AQ34">
        <v>2</v>
      </c>
      <c r="AR34">
        <v>0</v>
      </c>
      <c r="AS34">
        <v>0</v>
      </c>
      <c r="AT34">
        <v>5</v>
      </c>
      <c r="AU34">
        <v>0</v>
      </c>
      <c r="AV34">
        <v>1</v>
      </c>
      <c r="AW34">
        <v>0</v>
      </c>
      <c r="AX34">
        <v>0</v>
      </c>
      <c r="AY34">
        <v>0</v>
      </c>
      <c r="AZ34">
        <v>0</v>
      </c>
      <c r="BA34">
        <v>7</v>
      </c>
      <c r="BB34">
        <v>1</v>
      </c>
      <c r="BC34">
        <v>8</v>
      </c>
      <c r="BD34" s="95">
        <v>1</v>
      </c>
      <c r="BE34" s="95">
        <v>0</v>
      </c>
      <c r="BF34" s="95">
        <v>2</v>
      </c>
      <c r="BG34" s="95">
        <v>4</v>
      </c>
      <c r="BH34" s="95">
        <v>0</v>
      </c>
      <c r="BI34" s="95">
        <v>0</v>
      </c>
      <c r="BM34" s="95">
        <v>0</v>
      </c>
      <c r="BN34" s="95">
        <v>7</v>
      </c>
      <c r="BO34" s="95">
        <v>0</v>
      </c>
      <c r="BP34" s="95">
        <v>7</v>
      </c>
    </row>
    <row r="35" spans="1:68" x14ac:dyDescent="0.25">
      <c r="B35" t="s">
        <v>48</v>
      </c>
      <c r="C35" t="s">
        <v>48</v>
      </c>
      <c r="D35">
        <v>1</v>
      </c>
      <c r="E35">
        <v>0</v>
      </c>
      <c r="F35">
        <v>8</v>
      </c>
      <c r="G35">
        <v>19</v>
      </c>
      <c r="H35">
        <v>1</v>
      </c>
      <c r="I35">
        <v>2</v>
      </c>
      <c r="J35">
        <v>0</v>
      </c>
      <c r="K35">
        <v>0</v>
      </c>
      <c r="L35">
        <v>0</v>
      </c>
      <c r="M35">
        <v>0</v>
      </c>
      <c r="N35">
        <v>28</v>
      </c>
      <c r="O35">
        <v>3</v>
      </c>
      <c r="P35">
        <v>31</v>
      </c>
      <c r="Q35">
        <v>6</v>
      </c>
      <c r="R35">
        <v>3</v>
      </c>
      <c r="S35">
        <v>0</v>
      </c>
      <c r="T35">
        <v>22</v>
      </c>
      <c r="U35">
        <v>0</v>
      </c>
      <c r="V35">
        <v>3</v>
      </c>
      <c r="W35">
        <v>0</v>
      </c>
      <c r="X35">
        <v>0</v>
      </c>
      <c r="Y35">
        <v>0</v>
      </c>
      <c r="Z35">
        <v>0</v>
      </c>
      <c r="AA35">
        <v>28</v>
      </c>
      <c r="AB35">
        <v>6</v>
      </c>
      <c r="AC35">
        <v>34</v>
      </c>
      <c r="AD35">
        <v>6</v>
      </c>
      <c r="AE35">
        <v>0</v>
      </c>
      <c r="AF35">
        <v>1</v>
      </c>
      <c r="AG35">
        <v>23</v>
      </c>
      <c r="AH35">
        <v>0</v>
      </c>
      <c r="AI35">
        <v>3</v>
      </c>
      <c r="AJ35">
        <v>0</v>
      </c>
      <c r="AK35">
        <v>0</v>
      </c>
      <c r="AL35">
        <v>0</v>
      </c>
      <c r="AM35">
        <v>0</v>
      </c>
      <c r="AN35">
        <v>30</v>
      </c>
      <c r="AO35">
        <v>3</v>
      </c>
      <c r="AP35">
        <v>33</v>
      </c>
      <c r="AQ35">
        <v>6</v>
      </c>
      <c r="AR35">
        <v>0</v>
      </c>
      <c r="AS35">
        <v>3</v>
      </c>
      <c r="AT35">
        <v>15</v>
      </c>
      <c r="AU35">
        <v>0</v>
      </c>
      <c r="AV35">
        <v>6</v>
      </c>
      <c r="AW35">
        <v>0</v>
      </c>
      <c r="AX35">
        <v>0</v>
      </c>
      <c r="AY35">
        <v>0</v>
      </c>
      <c r="AZ35">
        <v>0</v>
      </c>
      <c r="BA35">
        <v>24</v>
      </c>
      <c r="BB35">
        <v>6</v>
      </c>
      <c r="BC35">
        <v>30</v>
      </c>
      <c r="BD35">
        <v>3</v>
      </c>
      <c r="BE35">
        <v>2</v>
      </c>
      <c r="BF35">
        <v>2</v>
      </c>
      <c r="BG35">
        <v>19</v>
      </c>
      <c r="BH35">
        <v>0</v>
      </c>
      <c r="BI35">
        <v>4</v>
      </c>
      <c r="BM35">
        <v>0</v>
      </c>
      <c r="BN35">
        <v>24</v>
      </c>
      <c r="BO35">
        <v>6</v>
      </c>
      <c r="BP35">
        <v>30</v>
      </c>
    </row>
    <row r="36" spans="1:68" x14ac:dyDescent="0.25">
      <c r="B36" t="s">
        <v>38</v>
      </c>
      <c r="C36" t="s">
        <v>38</v>
      </c>
      <c r="D36">
        <v>4</v>
      </c>
      <c r="E36">
        <v>3</v>
      </c>
      <c r="F36">
        <v>8</v>
      </c>
      <c r="G36">
        <v>30</v>
      </c>
      <c r="H36">
        <v>3</v>
      </c>
      <c r="I36">
        <v>5</v>
      </c>
      <c r="J36">
        <v>0</v>
      </c>
      <c r="K36">
        <v>0</v>
      </c>
      <c r="L36">
        <v>0</v>
      </c>
      <c r="M36">
        <v>0</v>
      </c>
      <c r="N36">
        <v>42</v>
      </c>
      <c r="O36">
        <v>11</v>
      </c>
      <c r="P36">
        <v>53</v>
      </c>
      <c r="Q36">
        <v>8</v>
      </c>
      <c r="R36">
        <v>1</v>
      </c>
      <c r="S36">
        <v>7</v>
      </c>
      <c r="T36">
        <v>22</v>
      </c>
      <c r="U36">
        <v>3</v>
      </c>
      <c r="V36">
        <v>3</v>
      </c>
      <c r="W36">
        <v>0</v>
      </c>
      <c r="X36">
        <v>0</v>
      </c>
      <c r="Y36">
        <v>0</v>
      </c>
      <c r="Z36">
        <v>0</v>
      </c>
      <c r="AA36">
        <v>37</v>
      </c>
      <c r="AB36">
        <v>7</v>
      </c>
      <c r="AC36">
        <v>44</v>
      </c>
      <c r="AD36">
        <v>11</v>
      </c>
      <c r="AE36">
        <v>3</v>
      </c>
      <c r="AF36">
        <v>0</v>
      </c>
      <c r="AG36">
        <v>15</v>
      </c>
      <c r="AH36">
        <v>0</v>
      </c>
      <c r="AI36">
        <v>2</v>
      </c>
      <c r="AJ36">
        <v>0</v>
      </c>
      <c r="AK36">
        <v>0</v>
      </c>
      <c r="AL36">
        <v>0</v>
      </c>
      <c r="AM36">
        <v>0</v>
      </c>
      <c r="AN36">
        <v>26</v>
      </c>
      <c r="AO36">
        <v>5</v>
      </c>
      <c r="AP36">
        <v>31</v>
      </c>
      <c r="AQ36">
        <v>3</v>
      </c>
      <c r="AR36">
        <v>0</v>
      </c>
      <c r="AS36">
        <v>2</v>
      </c>
      <c r="AT36">
        <v>14</v>
      </c>
      <c r="AU36">
        <v>0</v>
      </c>
      <c r="AV36">
        <v>2</v>
      </c>
      <c r="AW36">
        <v>0</v>
      </c>
      <c r="AX36">
        <v>0</v>
      </c>
      <c r="AY36">
        <v>0</v>
      </c>
      <c r="AZ36">
        <v>0</v>
      </c>
      <c r="BA36">
        <v>19</v>
      </c>
      <c r="BB36">
        <v>2</v>
      </c>
      <c r="BC36">
        <v>21</v>
      </c>
      <c r="BD36">
        <v>6</v>
      </c>
      <c r="BE36">
        <v>2</v>
      </c>
      <c r="BF36">
        <v>4</v>
      </c>
      <c r="BG36">
        <v>22</v>
      </c>
      <c r="BH36">
        <v>2</v>
      </c>
      <c r="BI36">
        <v>4</v>
      </c>
      <c r="BM36">
        <v>0</v>
      </c>
      <c r="BN36">
        <v>32</v>
      </c>
      <c r="BO36">
        <v>8</v>
      </c>
      <c r="BP36">
        <v>40</v>
      </c>
    </row>
    <row r="37" spans="1:68" x14ac:dyDescent="0.25">
      <c r="B37" t="s">
        <v>39</v>
      </c>
      <c r="C37" t="s">
        <v>39</v>
      </c>
      <c r="D37">
        <v>1</v>
      </c>
      <c r="E37">
        <v>1</v>
      </c>
      <c r="F37">
        <v>0</v>
      </c>
      <c r="G37">
        <v>1</v>
      </c>
      <c r="H37">
        <v>1</v>
      </c>
      <c r="I37">
        <v>2</v>
      </c>
      <c r="J37">
        <v>0</v>
      </c>
      <c r="K37">
        <v>0</v>
      </c>
      <c r="L37">
        <v>0</v>
      </c>
      <c r="M37">
        <v>0</v>
      </c>
      <c r="N37">
        <v>2</v>
      </c>
      <c r="O37">
        <v>4</v>
      </c>
      <c r="P37">
        <v>6</v>
      </c>
      <c r="Q37">
        <v>1</v>
      </c>
      <c r="R37">
        <v>0</v>
      </c>
      <c r="S37">
        <v>0</v>
      </c>
      <c r="T37">
        <v>0</v>
      </c>
      <c r="U37">
        <v>0</v>
      </c>
      <c r="V37">
        <v>1</v>
      </c>
      <c r="W37">
        <v>0</v>
      </c>
      <c r="X37">
        <v>0</v>
      </c>
      <c r="Y37">
        <v>0</v>
      </c>
      <c r="Z37">
        <v>0</v>
      </c>
      <c r="AA37">
        <v>1</v>
      </c>
      <c r="AB37">
        <v>1</v>
      </c>
      <c r="AC37">
        <v>2</v>
      </c>
      <c r="AD37">
        <v>0</v>
      </c>
      <c r="AE37">
        <v>0</v>
      </c>
      <c r="AF37">
        <v>0</v>
      </c>
      <c r="AG37">
        <v>1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1</v>
      </c>
      <c r="AO37">
        <v>0</v>
      </c>
      <c r="AP37">
        <v>1</v>
      </c>
      <c r="AQ37">
        <v>0</v>
      </c>
      <c r="AR37">
        <v>0</v>
      </c>
      <c r="AS37">
        <v>1</v>
      </c>
      <c r="AT37">
        <v>2</v>
      </c>
      <c r="AU37">
        <v>0</v>
      </c>
      <c r="AV37">
        <v>1</v>
      </c>
      <c r="AW37">
        <v>0</v>
      </c>
      <c r="AX37">
        <v>0</v>
      </c>
      <c r="AY37">
        <v>0</v>
      </c>
      <c r="AZ37">
        <v>0</v>
      </c>
      <c r="BA37">
        <v>3</v>
      </c>
      <c r="BB37">
        <v>1</v>
      </c>
      <c r="BC37">
        <v>4</v>
      </c>
      <c r="BD37">
        <v>0</v>
      </c>
      <c r="BE37">
        <v>1</v>
      </c>
      <c r="BF37">
        <v>0</v>
      </c>
      <c r="BG37">
        <v>1</v>
      </c>
      <c r="BH37">
        <v>0</v>
      </c>
      <c r="BI37">
        <v>0</v>
      </c>
      <c r="BM37">
        <v>0</v>
      </c>
      <c r="BN37">
        <v>1</v>
      </c>
      <c r="BO37">
        <v>1</v>
      </c>
      <c r="BP37">
        <v>2</v>
      </c>
    </row>
    <row r="38" spans="1:68" x14ac:dyDescent="0.25">
      <c r="B38" t="s">
        <v>40</v>
      </c>
      <c r="C38" t="s">
        <v>40</v>
      </c>
      <c r="D38">
        <v>0</v>
      </c>
      <c r="E38">
        <v>0</v>
      </c>
      <c r="F38">
        <v>2</v>
      </c>
      <c r="G38">
        <v>5</v>
      </c>
      <c r="H38">
        <v>0</v>
      </c>
      <c r="I38">
        <v>1</v>
      </c>
      <c r="J38">
        <v>0</v>
      </c>
      <c r="K38">
        <v>0</v>
      </c>
      <c r="L38">
        <v>0</v>
      </c>
      <c r="M38">
        <v>0</v>
      </c>
      <c r="N38">
        <v>7</v>
      </c>
      <c r="O38">
        <v>1</v>
      </c>
      <c r="P38">
        <v>8</v>
      </c>
      <c r="Q38">
        <v>1</v>
      </c>
      <c r="R38">
        <v>0</v>
      </c>
      <c r="S38">
        <v>0</v>
      </c>
      <c r="T38">
        <v>2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3</v>
      </c>
      <c r="AB38">
        <v>0</v>
      </c>
      <c r="AC38">
        <v>3</v>
      </c>
      <c r="AD38">
        <v>2</v>
      </c>
      <c r="AE38">
        <v>2</v>
      </c>
      <c r="AF38">
        <v>3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5</v>
      </c>
      <c r="AO38">
        <v>2</v>
      </c>
      <c r="AP38">
        <v>7</v>
      </c>
      <c r="AQ38">
        <v>3</v>
      </c>
      <c r="AR38">
        <v>0</v>
      </c>
      <c r="AS38">
        <v>0</v>
      </c>
      <c r="AT38">
        <v>1</v>
      </c>
      <c r="AU38">
        <v>0</v>
      </c>
      <c r="AV38">
        <v>1</v>
      </c>
      <c r="AW38">
        <v>0</v>
      </c>
      <c r="AX38">
        <v>0</v>
      </c>
      <c r="AY38">
        <v>0</v>
      </c>
      <c r="AZ38">
        <v>0</v>
      </c>
      <c r="BA38">
        <v>4</v>
      </c>
      <c r="BB38">
        <v>1</v>
      </c>
      <c r="BC38">
        <v>5</v>
      </c>
      <c r="BD38">
        <v>1</v>
      </c>
      <c r="BE38">
        <v>0</v>
      </c>
      <c r="BF38">
        <v>1</v>
      </c>
      <c r="BG38">
        <v>1</v>
      </c>
      <c r="BH38">
        <v>0</v>
      </c>
      <c r="BI38">
        <v>2</v>
      </c>
      <c r="BM38">
        <v>0</v>
      </c>
      <c r="BN38">
        <v>3</v>
      </c>
      <c r="BO38">
        <v>2</v>
      </c>
      <c r="BP38">
        <v>5</v>
      </c>
    </row>
    <row r="39" spans="1:68" x14ac:dyDescent="0.25">
      <c r="B39" t="s">
        <v>41</v>
      </c>
      <c r="C39" t="s">
        <v>41</v>
      </c>
      <c r="D39">
        <v>7</v>
      </c>
      <c r="E39">
        <v>4</v>
      </c>
      <c r="F39">
        <v>7</v>
      </c>
      <c r="G39">
        <v>24</v>
      </c>
      <c r="H39">
        <v>0</v>
      </c>
      <c r="I39">
        <v>13</v>
      </c>
      <c r="J39">
        <v>0</v>
      </c>
      <c r="K39">
        <v>0</v>
      </c>
      <c r="L39">
        <v>0</v>
      </c>
      <c r="M39">
        <v>0</v>
      </c>
      <c r="N39">
        <v>38</v>
      </c>
      <c r="O39">
        <v>17</v>
      </c>
      <c r="P39">
        <v>55</v>
      </c>
      <c r="Q39">
        <v>7</v>
      </c>
      <c r="R39">
        <v>3</v>
      </c>
      <c r="S39">
        <v>7</v>
      </c>
      <c r="T39">
        <v>27</v>
      </c>
      <c r="U39">
        <v>0</v>
      </c>
      <c r="V39">
        <v>11</v>
      </c>
      <c r="W39">
        <v>0</v>
      </c>
      <c r="X39">
        <v>0</v>
      </c>
      <c r="Y39">
        <v>0</v>
      </c>
      <c r="Z39">
        <v>0</v>
      </c>
      <c r="AA39">
        <v>41</v>
      </c>
      <c r="AB39">
        <v>14</v>
      </c>
      <c r="AC39">
        <v>55</v>
      </c>
      <c r="AD39">
        <v>9</v>
      </c>
      <c r="AE39">
        <v>4</v>
      </c>
      <c r="AF39">
        <v>3</v>
      </c>
      <c r="AG39">
        <v>22</v>
      </c>
      <c r="AH39">
        <v>2</v>
      </c>
      <c r="AI39">
        <v>8</v>
      </c>
      <c r="AJ39">
        <v>0</v>
      </c>
      <c r="AK39">
        <v>0</v>
      </c>
      <c r="AL39">
        <v>0</v>
      </c>
      <c r="AM39">
        <v>0</v>
      </c>
      <c r="AN39">
        <v>34</v>
      </c>
      <c r="AO39">
        <v>14</v>
      </c>
      <c r="AP39">
        <v>48</v>
      </c>
      <c r="AQ39">
        <v>12</v>
      </c>
      <c r="AR39">
        <v>2</v>
      </c>
      <c r="AS39">
        <v>5</v>
      </c>
      <c r="AT39">
        <v>19</v>
      </c>
      <c r="AU39">
        <v>0</v>
      </c>
      <c r="AV39">
        <v>7</v>
      </c>
      <c r="AW39">
        <v>0</v>
      </c>
      <c r="AX39">
        <v>0</v>
      </c>
      <c r="AY39">
        <v>0</v>
      </c>
      <c r="AZ39">
        <v>0</v>
      </c>
      <c r="BA39">
        <v>36</v>
      </c>
      <c r="BB39">
        <v>9</v>
      </c>
      <c r="BC39">
        <v>45</v>
      </c>
      <c r="BD39">
        <v>4</v>
      </c>
      <c r="BE39">
        <v>0</v>
      </c>
      <c r="BF39">
        <v>1</v>
      </c>
      <c r="BG39">
        <v>21</v>
      </c>
      <c r="BH39">
        <v>3</v>
      </c>
      <c r="BI39">
        <v>9</v>
      </c>
      <c r="BM39">
        <v>0</v>
      </c>
      <c r="BN39">
        <v>26</v>
      </c>
      <c r="BO39">
        <v>12</v>
      </c>
      <c r="BP39">
        <v>38</v>
      </c>
    </row>
    <row r="40" spans="1:68" x14ac:dyDescent="0.25">
      <c r="B40" t="s">
        <v>42</v>
      </c>
      <c r="C40" t="s">
        <v>42</v>
      </c>
      <c r="D40">
        <v>35</v>
      </c>
      <c r="E40">
        <v>14</v>
      </c>
      <c r="F40">
        <v>21</v>
      </c>
      <c r="G40">
        <v>61</v>
      </c>
      <c r="H40">
        <v>6</v>
      </c>
      <c r="I40">
        <v>40</v>
      </c>
      <c r="J40">
        <v>0</v>
      </c>
      <c r="K40">
        <v>0</v>
      </c>
      <c r="L40">
        <v>0</v>
      </c>
      <c r="M40">
        <v>2</v>
      </c>
      <c r="N40">
        <v>117</v>
      </c>
      <c r="O40">
        <v>62</v>
      </c>
      <c r="P40">
        <v>179</v>
      </c>
      <c r="Q40">
        <v>21</v>
      </c>
      <c r="R40">
        <v>17</v>
      </c>
      <c r="S40">
        <v>22</v>
      </c>
      <c r="T40">
        <v>68</v>
      </c>
      <c r="U40">
        <v>8</v>
      </c>
      <c r="V40">
        <v>69</v>
      </c>
      <c r="W40">
        <v>0</v>
      </c>
      <c r="X40">
        <v>0</v>
      </c>
      <c r="Y40">
        <v>0</v>
      </c>
      <c r="Z40">
        <v>0</v>
      </c>
      <c r="AA40">
        <v>111</v>
      </c>
      <c r="AB40">
        <v>94</v>
      </c>
      <c r="AC40">
        <v>205</v>
      </c>
      <c r="AD40">
        <v>41</v>
      </c>
      <c r="AE40">
        <v>12</v>
      </c>
      <c r="AF40">
        <v>19</v>
      </c>
      <c r="AG40">
        <v>64</v>
      </c>
      <c r="AH40">
        <v>2</v>
      </c>
      <c r="AI40">
        <v>68</v>
      </c>
      <c r="AJ40">
        <v>0</v>
      </c>
      <c r="AK40">
        <v>0</v>
      </c>
      <c r="AL40">
        <v>0</v>
      </c>
      <c r="AM40">
        <v>0</v>
      </c>
      <c r="AN40">
        <v>124</v>
      </c>
      <c r="AO40">
        <v>82</v>
      </c>
      <c r="AP40">
        <v>206</v>
      </c>
      <c r="AQ40">
        <v>30</v>
      </c>
      <c r="AR40">
        <v>19</v>
      </c>
      <c r="AS40">
        <v>21</v>
      </c>
      <c r="AT40">
        <v>51</v>
      </c>
      <c r="AU40">
        <v>4</v>
      </c>
      <c r="AV40">
        <v>65</v>
      </c>
      <c r="AW40">
        <v>0</v>
      </c>
      <c r="AX40">
        <v>0</v>
      </c>
      <c r="AY40">
        <v>0</v>
      </c>
      <c r="AZ40">
        <v>1</v>
      </c>
      <c r="BA40">
        <v>102</v>
      </c>
      <c r="BB40">
        <v>89</v>
      </c>
      <c r="BC40">
        <v>191</v>
      </c>
      <c r="BD40">
        <v>26</v>
      </c>
      <c r="BE40">
        <v>13</v>
      </c>
      <c r="BF40">
        <v>22</v>
      </c>
      <c r="BG40">
        <v>57</v>
      </c>
      <c r="BH40">
        <v>2</v>
      </c>
      <c r="BI40">
        <v>52</v>
      </c>
      <c r="BM40">
        <v>0</v>
      </c>
      <c r="BN40">
        <v>105</v>
      </c>
      <c r="BO40">
        <v>67</v>
      </c>
      <c r="BP40">
        <v>172</v>
      </c>
    </row>
    <row r="41" spans="1:68" x14ac:dyDescent="0.25">
      <c r="B41" t="s">
        <v>43</v>
      </c>
      <c r="C41" t="s">
        <v>44</v>
      </c>
      <c r="D41">
        <v>0</v>
      </c>
      <c r="E41">
        <v>1</v>
      </c>
      <c r="F41">
        <v>0</v>
      </c>
      <c r="G41">
        <v>3</v>
      </c>
      <c r="H41">
        <v>2</v>
      </c>
      <c r="I41">
        <v>0</v>
      </c>
      <c r="J41">
        <v>0</v>
      </c>
      <c r="K41">
        <v>0</v>
      </c>
      <c r="L41">
        <v>0</v>
      </c>
      <c r="M41">
        <v>0</v>
      </c>
      <c r="N41">
        <v>3</v>
      </c>
      <c r="O41">
        <v>3</v>
      </c>
      <c r="P41">
        <v>6</v>
      </c>
      <c r="Q41">
        <v>2</v>
      </c>
      <c r="R41">
        <v>0</v>
      </c>
      <c r="S41">
        <v>1</v>
      </c>
      <c r="T41">
        <v>4</v>
      </c>
      <c r="U41">
        <v>1</v>
      </c>
      <c r="V41">
        <v>0</v>
      </c>
      <c r="W41">
        <v>0</v>
      </c>
      <c r="X41">
        <v>0</v>
      </c>
      <c r="Y41">
        <v>0</v>
      </c>
      <c r="Z41">
        <v>0</v>
      </c>
      <c r="AA41">
        <v>7</v>
      </c>
      <c r="AB41">
        <v>1</v>
      </c>
      <c r="AC41">
        <v>8</v>
      </c>
      <c r="AD41">
        <v>2</v>
      </c>
      <c r="AE41">
        <v>0</v>
      </c>
      <c r="AF41">
        <v>1</v>
      </c>
      <c r="AG41">
        <v>1</v>
      </c>
      <c r="AH41">
        <v>2</v>
      </c>
      <c r="AI41">
        <v>5</v>
      </c>
      <c r="AJ41">
        <v>0</v>
      </c>
      <c r="AK41">
        <v>0</v>
      </c>
      <c r="AL41">
        <v>0</v>
      </c>
      <c r="AM41">
        <v>0</v>
      </c>
      <c r="AN41">
        <v>4</v>
      </c>
      <c r="AO41">
        <v>7</v>
      </c>
      <c r="AP41">
        <v>11</v>
      </c>
      <c r="AQ41">
        <v>0</v>
      </c>
      <c r="AR41">
        <v>0</v>
      </c>
      <c r="AS41">
        <v>1</v>
      </c>
      <c r="AT41">
        <v>2</v>
      </c>
      <c r="AU41">
        <v>0</v>
      </c>
      <c r="AV41">
        <v>2</v>
      </c>
      <c r="AW41">
        <v>0</v>
      </c>
      <c r="AX41">
        <v>0</v>
      </c>
      <c r="AY41">
        <v>0</v>
      </c>
      <c r="AZ41">
        <v>0</v>
      </c>
      <c r="BA41">
        <v>3</v>
      </c>
      <c r="BB41">
        <v>2</v>
      </c>
      <c r="BC41">
        <v>5</v>
      </c>
      <c r="BD41">
        <v>1</v>
      </c>
      <c r="BE41">
        <v>1</v>
      </c>
      <c r="BF41">
        <v>0</v>
      </c>
      <c r="BG41">
        <v>1</v>
      </c>
      <c r="BH41">
        <v>0</v>
      </c>
      <c r="BI41">
        <v>3</v>
      </c>
      <c r="BM41">
        <v>0</v>
      </c>
      <c r="BN41">
        <v>2</v>
      </c>
      <c r="BO41">
        <v>4</v>
      </c>
      <c r="BP41">
        <v>6</v>
      </c>
    </row>
    <row r="42" spans="1:68" x14ac:dyDescent="0.25">
      <c r="C42" t="s">
        <v>45</v>
      </c>
      <c r="D42">
        <v>18</v>
      </c>
      <c r="E42">
        <v>6</v>
      </c>
      <c r="F42">
        <v>7</v>
      </c>
      <c r="G42">
        <v>29</v>
      </c>
      <c r="H42">
        <v>2</v>
      </c>
      <c r="I42">
        <v>27</v>
      </c>
      <c r="J42">
        <v>0</v>
      </c>
      <c r="K42">
        <v>0</v>
      </c>
      <c r="L42">
        <v>0</v>
      </c>
      <c r="M42">
        <v>1</v>
      </c>
      <c r="N42">
        <v>54</v>
      </c>
      <c r="O42">
        <v>36</v>
      </c>
      <c r="P42">
        <v>90</v>
      </c>
      <c r="Q42">
        <v>13</v>
      </c>
      <c r="R42">
        <v>11</v>
      </c>
      <c r="S42">
        <v>12</v>
      </c>
      <c r="T42">
        <v>28</v>
      </c>
      <c r="U42">
        <v>4</v>
      </c>
      <c r="V42">
        <v>27</v>
      </c>
      <c r="W42">
        <v>0</v>
      </c>
      <c r="X42">
        <v>0</v>
      </c>
      <c r="Y42">
        <v>0</v>
      </c>
      <c r="Z42">
        <v>0</v>
      </c>
      <c r="AA42">
        <v>53</v>
      </c>
      <c r="AB42">
        <v>42</v>
      </c>
      <c r="AC42">
        <v>95</v>
      </c>
      <c r="AD42">
        <v>25</v>
      </c>
      <c r="AE42">
        <v>7</v>
      </c>
      <c r="AF42">
        <v>9</v>
      </c>
      <c r="AG42">
        <v>22</v>
      </c>
      <c r="AH42">
        <v>2</v>
      </c>
      <c r="AI42">
        <v>20</v>
      </c>
      <c r="AJ42">
        <v>0</v>
      </c>
      <c r="AK42">
        <v>0</v>
      </c>
      <c r="AL42">
        <v>0</v>
      </c>
      <c r="AM42">
        <v>0</v>
      </c>
      <c r="AN42">
        <v>56</v>
      </c>
      <c r="AO42">
        <v>29</v>
      </c>
      <c r="AP42">
        <v>85</v>
      </c>
      <c r="AQ42">
        <v>17</v>
      </c>
      <c r="AR42">
        <v>6</v>
      </c>
      <c r="AS42">
        <v>4</v>
      </c>
      <c r="AT42">
        <v>27</v>
      </c>
      <c r="AU42">
        <v>1</v>
      </c>
      <c r="AV42">
        <v>19</v>
      </c>
      <c r="AW42">
        <v>0</v>
      </c>
      <c r="AX42">
        <v>0</v>
      </c>
      <c r="AY42">
        <v>0</v>
      </c>
      <c r="AZ42">
        <v>0</v>
      </c>
      <c r="BA42">
        <v>48</v>
      </c>
      <c r="BB42">
        <v>26</v>
      </c>
      <c r="BC42">
        <v>74</v>
      </c>
      <c r="BD42">
        <v>19</v>
      </c>
      <c r="BE42">
        <v>4</v>
      </c>
      <c r="BF42">
        <v>8</v>
      </c>
      <c r="BG42">
        <v>28</v>
      </c>
      <c r="BH42">
        <v>3</v>
      </c>
      <c r="BI42">
        <v>22</v>
      </c>
      <c r="BM42">
        <v>0</v>
      </c>
      <c r="BN42">
        <v>55</v>
      </c>
      <c r="BO42">
        <v>29</v>
      </c>
      <c r="BP42">
        <v>84</v>
      </c>
    </row>
    <row r="43" spans="1:68" x14ac:dyDescent="0.25">
      <c r="C43" t="s">
        <v>46</v>
      </c>
      <c r="D43">
        <v>4</v>
      </c>
      <c r="E43">
        <v>12</v>
      </c>
      <c r="F43">
        <v>3</v>
      </c>
      <c r="G43">
        <v>6</v>
      </c>
      <c r="H43">
        <v>0</v>
      </c>
      <c r="I43">
        <v>30</v>
      </c>
      <c r="J43">
        <v>0</v>
      </c>
      <c r="K43">
        <v>0</v>
      </c>
      <c r="L43">
        <v>0</v>
      </c>
      <c r="M43">
        <v>0</v>
      </c>
      <c r="N43">
        <v>13</v>
      </c>
      <c r="O43">
        <v>42</v>
      </c>
      <c r="P43">
        <v>55</v>
      </c>
      <c r="Q43">
        <v>6</v>
      </c>
      <c r="R43">
        <v>4</v>
      </c>
      <c r="S43">
        <v>4</v>
      </c>
      <c r="T43">
        <v>19</v>
      </c>
      <c r="U43">
        <v>1</v>
      </c>
      <c r="V43">
        <v>36</v>
      </c>
      <c r="W43">
        <v>0</v>
      </c>
      <c r="X43">
        <v>0</v>
      </c>
      <c r="Y43">
        <v>0</v>
      </c>
      <c r="Z43">
        <v>0</v>
      </c>
      <c r="AA43">
        <v>29</v>
      </c>
      <c r="AB43">
        <v>41</v>
      </c>
      <c r="AC43">
        <v>70</v>
      </c>
      <c r="AD43">
        <v>10</v>
      </c>
      <c r="AE43">
        <v>13</v>
      </c>
      <c r="AF43">
        <v>2</v>
      </c>
      <c r="AG43">
        <v>18</v>
      </c>
      <c r="AH43">
        <v>5</v>
      </c>
      <c r="AI43">
        <v>40</v>
      </c>
      <c r="AJ43">
        <v>0</v>
      </c>
      <c r="AK43">
        <v>0</v>
      </c>
      <c r="AL43">
        <v>0</v>
      </c>
      <c r="AM43">
        <v>0</v>
      </c>
      <c r="AN43">
        <v>30</v>
      </c>
      <c r="AO43">
        <v>58</v>
      </c>
      <c r="AP43">
        <v>88</v>
      </c>
      <c r="AQ43">
        <v>4</v>
      </c>
      <c r="AR43">
        <v>8</v>
      </c>
      <c r="AS43">
        <v>1</v>
      </c>
      <c r="AT43">
        <v>11</v>
      </c>
      <c r="AU43">
        <v>1</v>
      </c>
      <c r="AV43">
        <v>38</v>
      </c>
      <c r="AW43">
        <v>0</v>
      </c>
      <c r="AX43">
        <v>0</v>
      </c>
      <c r="AY43">
        <v>0</v>
      </c>
      <c r="AZ43">
        <v>0</v>
      </c>
      <c r="BA43">
        <v>16</v>
      </c>
      <c r="BB43">
        <v>47</v>
      </c>
      <c r="BC43">
        <v>63</v>
      </c>
      <c r="BD43">
        <v>3</v>
      </c>
      <c r="BE43">
        <v>7</v>
      </c>
      <c r="BF43">
        <v>2</v>
      </c>
      <c r="BG43">
        <v>9</v>
      </c>
      <c r="BH43">
        <v>0</v>
      </c>
      <c r="BI43">
        <v>26</v>
      </c>
      <c r="BM43">
        <v>0</v>
      </c>
      <c r="BN43">
        <v>14</v>
      </c>
      <c r="BO43">
        <v>33</v>
      </c>
      <c r="BP43">
        <v>47</v>
      </c>
    </row>
    <row r="44" spans="1:68" x14ac:dyDescent="0.25">
      <c r="C44" t="s">
        <v>47</v>
      </c>
      <c r="D44">
        <v>1</v>
      </c>
      <c r="E44">
        <v>0</v>
      </c>
      <c r="F44">
        <v>0</v>
      </c>
      <c r="G44">
        <v>2</v>
      </c>
      <c r="H44">
        <v>0</v>
      </c>
      <c r="I44">
        <v>5</v>
      </c>
      <c r="J44">
        <v>0</v>
      </c>
      <c r="K44">
        <v>0</v>
      </c>
      <c r="L44">
        <v>0</v>
      </c>
      <c r="M44">
        <v>0</v>
      </c>
      <c r="N44">
        <v>3</v>
      </c>
      <c r="O44">
        <v>5</v>
      </c>
      <c r="P44">
        <v>8</v>
      </c>
      <c r="Q44">
        <v>2</v>
      </c>
      <c r="R44">
        <v>0</v>
      </c>
      <c r="S44">
        <v>2</v>
      </c>
      <c r="T44">
        <v>2</v>
      </c>
      <c r="U44">
        <v>1</v>
      </c>
      <c r="V44">
        <v>1</v>
      </c>
      <c r="W44">
        <v>0</v>
      </c>
      <c r="X44">
        <v>0</v>
      </c>
      <c r="Y44">
        <v>0</v>
      </c>
      <c r="Z44">
        <v>0</v>
      </c>
      <c r="AA44">
        <v>6</v>
      </c>
      <c r="AB44">
        <v>2</v>
      </c>
      <c r="AC44">
        <v>8</v>
      </c>
      <c r="AD44">
        <v>2</v>
      </c>
      <c r="AE44">
        <v>0</v>
      </c>
      <c r="AF44">
        <v>1</v>
      </c>
      <c r="AG44">
        <v>2</v>
      </c>
      <c r="AH44">
        <v>0</v>
      </c>
      <c r="AI44">
        <v>4</v>
      </c>
      <c r="AJ44">
        <v>0</v>
      </c>
      <c r="AK44">
        <v>0</v>
      </c>
      <c r="AL44">
        <v>0</v>
      </c>
      <c r="AM44">
        <v>0</v>
      </c>
      <c r="AN44">
        <v>5</v>
      </c>
      <c r="AO44">
        <v>4</v>
      </c>
      <c r="AP44">
        <v>9</v>
      </c>
      <c r="AQ44">
        <v>0</v>
      </c>
      <c r="AR44">
        <v>0</v>
      </c>
      <c r="AS44">
        <v>1</v>
      </c>
      <c r="AT44">
        <v>1</v>
      </c>
      <c r="AU44">
        <v>0</v>
      </c>
      <c r="AV44">
        <v>4</v>
      </c>
      <c r="AW44">
        <v>0</v>
      </c>
      <c r="AX44">
        <v>0</v>
      </c>
      <c r="AY44">
        <v>0</v>
      </c>
      <c r="AZ44">
        <v>0</v>
      </c>
      <c r="BA44">
        <v>2</v>
      </c>
      <c r="BB44">
        <v>4</v>
      </c>
      <c r="BC44">
        <v>6</v>
      </c>
      <c r="BD44">
        <v>1</v>
      </c>
      <c r="BE44">
        <v>0</v>
      </c>
      <c r="BF44">
        <v>0</v>
      </c>
      <c r="BG44">
        <v>1</v>
      </c>
      <c r="BH44">
        <v>0</v>
      </c>
      <c r="BI44">
        <v>5</v>
      </c>
      <c r="BM44">
        <v>0</v>
      </c>
      <c r="BN44">
        <v>2</v>
      </c>
      <c r="BO44">
        <v>5</v>
      </c>
      <c r="BP44">
        <v>7</v>
      </c>
    </row>
    <row r="45" spans="1:68" x14ac:dyDescent="0.25">
      <c r="C45" t="s">
        <v>90</v>
      </c>
      <c r="D45">
        <v>23</v>
      </c>
      <c r="E45">
        <v>19</v>
      </c>
      <c r="F45">
        <v>10</v>
      </c>
      <c r="G45">
        <v>40</v>
      </c>
      <c r="H45">
        <v>4</v>
      </c>
      <c r="I45">
        <v>62</v>
      </c>
      <c r="J45">
        <v>0</v>
      </c>
      <c r="K45">
        <v>0</v>
      </c>
      <c r="L45">
        <v>0</v>
      </c>
      <c r="M45">
        <v>1</v>
      </c>
      <c r="N45">
        <v>73</v>
      </c>
      <c r="O45">
        <v>86</v>
      </c>
      <c r="P45">
        <v>159</v>
      </c>
      <c r="Q45">
        <v>23</v>
      </c>
      <c r="R45">
        <v>15</v>
      </c>
      <c r="S45">
        <v>19</v>
      </c>
      <c r="T45">
        <v>53</v>
      </c>
      <c r="U45">
        <v>7</v>
      </c>
      <c r="V45">
        <v>64</v>
      </c>
      <c r="W45">
        <v>0</v>
      </c>
      <c r="X45">
        <v>0</v>
      </c>
      <c r="Y45">
        <v>0</v>
      </c>
      <c r="Z45">
        <v>0</v>
      </c>
      <c r="AA45">
        <v>95</v>
      </c>
      <c r="AB45">
        <v>86</v>
      </c>
      <c r="AC45">
        <v>181</v>
      </c>
      <c r="AD45">
        <v>39</v>
      </c>
      <c r="AE45">
        <v>20</v>
      </c>
      <c r="AF45">
        <v>13</v>
      </c>
      <c r="AG45">
        <v>43</v>
      </c>
      <c r="AH45">
        <v>9</v>
      </c>
      <c r="AI45">
        <v>69</v>
      </c>
      <c r="AJ45">
        <v>0</v>
      </c>
      <c r="AK45">
        <v>0</v>
      </c>
      <c r="AL45">
        <v>0</v>
      </c>
      <c r="AM45">
        <v>0</v>
      </c>
      <c r="AN45">
        <v>95</v>
      </c>
      <c r="AO45">
        <v>98</v>
      </c>
      <c r="AP45">
        <v>193</v>
      </c>
      <c r="AQ45">
        <v>21</v>
      </c>
      <c r="AR45">
        <v>14</v>
      </c>
      <c r="AS45">
        <v>7</v>
      </c>
      <c r="AT45">
        <v>41</v>
      </c>
      <c r="AU45">
        <v>2</v>
      </c>
      <c r="AV45">
        <v>63</v>
      </c>
      <c r="AW45">
        <v>0</v>
      </c>
      <c r="AX45">
        <v>0</v>
      </c>
      <c r="AY45">
        <v>0</v>
      </c>
      <c r="AZ45">
        <v>0</v>
      </c>
      <c r="BA45">
        <v>69</v>
      </c>
      <c r="BB45">
        <v>79</v>
      </c>
      <c r="BC45">
        <v>148</v>
      </c>
      <c r="BD45">
        <v>24</v>
      </c>
      <c r="BE45">
        <v>12</v>
      </c>
      <c r="BF45">
        <v>10</v>
      </c>
      <c r="BG45">
        <v>39</v>
      </c>
      <c r="BH45">
        <v>3</v>
      </c>
      <c r="BI45">
        <v>56</v>
      </c>
      <c r="BM45">
        <v>0</v>
      </c>
      <c r="BN45">
        <v>73</v>
      </c>
      <c r="BO45">
        <v>71</v>
      </c>
      <c r="BP45">
        <v>144</v>
      </c>
    </row>
    <row r="46" spans="1:68" x14ac:dyDescent="0.25">
      <c r="B46" t="s">
        <v>49</v>
      </c>
      <c r="C46" t="s">
        <v>50</v>
      </c>
      <c r="D46">
        <v>1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1</v>
      </c>
      <c r="O46">
        <v>0</v>
      </c>
      <c r="P46">
        <v>1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1</v>
      </c>
      <c r="AF46">
        <v>0</v>
      </c>
      <c r="AG46">
        <v>0</v>
      </c>
      <c r="AH46">
        <v>0</v>
      </c>
      <c r="AI46">
        <v>1</v>
      </c>
      <c r="AJ46">
        <v>0</v>
      </c>
      <c r="AK46">
        <v>0</v>
      </c>
      <c r="AL46">
        <v>0</v>
      </c>
      <c r="AM46">
        <v>0</v>
      </c>
      <c r="AN46">
        <v>1</v>
      </c>
      <c r="AO46">
        <v>2</v>
      </c>
      <c r="AP46">
        <v>3</v>
      </c>
      <c r="AQ46">
        <v>0</v>
      </c>
      <c r="AR46">
        <v>0</v>
      </c>
      <c r="AS46">
        <v>1</v>
      </c>
      <c r="AT46">
        <v>1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2</v>
      </c>
      <c r="BB46">
        <v>0</v>
      </c>
      <c r="BC46">
        <v>2</v>
      </c>
      <c r="BD46">
        <v>0</v>
      </c>
      <c r="BE46">
        <v>0</v>
      </c>
      <c r="BF46">
        <v>0</v>
      </c>
      <c r="BG46">
        <v>1</v>
      </c>
      <c r="BH46">
        <v>1</v>
      </c>
      <c r="BI46">
        <v>0</v>
      </c>
      <c r="BM46">
        <v>0</v>
      </c>
      <c r="BN46">
        <v>1</v>
      </c>
      <c r="BO46">
        <v>1</v>
      </c>
      <c r="BP46">
        <v>2</v>
      </c>
    </row>
    <row r="47" spans="1:68" x14ac:dyDescent="0.25">
      <c r="B47" t="s">
        <v>51</v>
      </c>
      <c r="C47" t="s">
        <v>51</v>
      </c>
      <c r="D47">
        <v>0</v>
      </c>
      <c r="E47">
        <v>2</v>
      </c>
      <c r="F47">
        <v>0</v>
      </c>
      <c r="G47">
        <v>0</v>
      </c>
      <c r="H47">
        <v>0</v>
      </c>
      <c r="I47">
        <v>1</v>
      </c>
      <c r="J47">
        <v>0</v>
      </c>
      <c r="K47">
        <v>0</v>
      </c>
      <c r="L47">
        <v>0</v>
      </c>
      <c r="M47">
        <v>0</v>
      </c>
      <c r="N47">
        <v>0</v>
      </c>
      <c r="O47">
        <v>3</v>
      </c>
      <c r="P47">
        <v>3</v>
      </c>
      <c r="Q47">
        <v>0</v>
      </c>
      <c r="R47">
        <v>0</v>
      </c>
      <c r="S47">
        <v>0</v>
      </c>
      <c r="T47">
        <v>1</v>
      </c>
      <c r="U47">
        <v>1</v>
      </c>
      <c r="V47">
        <v>1</v>
      </c>
      <c r="W47">
        <v>0</v>
      </c>
      <c r="X47">
        <v>0</v>
      </c>
      <c r="Y47">
        <v>0</v>
      </c>
      <c r="Z47">
        <v>0</v>
      </c>
      <c r="AA47">
        <v>1</v>
      </c>
      <c r="AB47">
        <v>2</v>
      </c>
      <c r="AC47">
        <v>3</v>
      </c>
      <c r="AD47">
        <v>0</v>
      </c>
      <c r="AE47">
        <v>0</v>
      </c>
      <c r="AF47">
        <v>0</v>
      </c>
      <c r="AG47">
        <v>1</v>
      </c>
      <c r="AH47">
        <v>0</v>
      </c>
      <c r="AI47">
        <v>1</v>
      </c>
      <c r="AJ47">
        <v>0</v>
      </c>
      <c r="AK47">
        <v>0</v>
      </c>
      <c r="AL47">
        <v>0</v>
      </c>
      <c r="AM47">
        <v>0</v>
      </c>
      <c r="AN47">
        <v>1</v>
      </c>
      <c r="AO47">
        <v>1</v>
      </c>
      <c r="AP47">
        <v>2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3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3</v>
      </c>
      <c r="BC47">
        <v>3</v>
      </c>
      <c r="BD47">
        <v>0</v>
      </c>
      <c r="BE47">
        <v>0</v>
      </c>
      <c r="BF47">
        <v>0</v>
      </c>
      <c r="BG47">
        <v>1</v>
      </c>
      <c r="BH47">
        <v>0</v>
      </c>
      <c r="BI47">
        <v>2</v>
      </c>
      <c r="BM47">
        <v>0</v>
      </c>
      <c r="BN47">
        <v>1</v>
      </c>
      <c r="BO47">
        <v>2</v>
      </c>
      <c r="BP47">
        <v>3</v>
      </c>
    </row>
    <row r="48" spans="1:68" s="95" customFormat="1" x14ac:dyDescent="0.25">
      <c r="A48"/>
      <c r="B48" t="s">
        <v>21</v>
      </c>
      <c r="C48" t="s">
        <v>21</v>
      </c>
      <c r="D48">
        <v>0</v>
      </c>
      <c r="E48">
        <v>1</v>
      </c>
      <c r="F48">
        <v>1</v>
      </c>
      <c r="G48">
        <v>1</v>
      </c>
      <c r="H48">
        <v>1</v>
      </c>
      <c r="I48">
        <v>1</v>
      </c>
      <c r="J48">
        <v>0</v>
      </c>
      <c r="K48">
        <v>0</v>
      </c>
      <c r="L48">
        <v>0</v>
      </c>
      <c r="M48">
        <v>0</v>
      </c>
      <c r="N48">
        <v>2</v>
      </c>
      <c r="O48">
        <v>3</v>
      </c>
      <c r="P48">
        <v>5</v>
      </c>
      <c r="Q48">
        <v>0</v>
      </c>
      <c r="R48">
        <v>0</v>
      </c>
      <c r="S48">
        <v>0</v>
      </c>
      <c r="T48">
        <v>1</v>
      </c>
      <c r="U48">
        <v>0</v>
      </c>
      <c r="V48">
        <v>1</v>
      </c>
      <c r="W48">
        <v>0</v>
      </c>
      <c r="X48">
        <v>0</v>
      </c>
      <c r="Y48">
        <v>0</v>
      </c>
      <c r="Z48">
        <v>0</v>
      </c>
      <c r="AA48">
        <v>1</v>
      </c>
      <c r="AB48">
        <v>1</v>
      </c>
      <c r="AC48">
        <v>2</v>
      </c>
      <c r="AD48">
        <v>0</v>
      </c>
      <c r="AE48">
        <v>1</v>
      </c>
      <c r="AF48">
        <v>1</v>
      </c>
      <c r="AG48">
        <v>2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3</v>
      </c>
      <c r="AO48">
        <v>1</v>
      </c>
      <c r="AP48">
        <v>4</v>
      </c>
      <c r="AQ48">
        <v>1</v>
      </c>
      <c r="AR48">
        <v>0</v>
      </c>
      <c r="AS48">
        <v>0</v>
      </c>
      <c r="AT48">
        <v>1</v>
      </c>
      <c r="AU48">
        <v>0</v>
      </c>
      <c r="AV48">
        <v>1</v>
      </c>
      <c r="AW48">
        <v>0</v>
      </c>
      <c r="AX48">
        <v>0</v>
      </c>
      <c r="AY48">
        <v>0</v>
      </c>
      <c r="AZ48">
        <v>0</v>
      </c>
      <c r="BA48">
        <v>2</v>
      </c>
      <c r="BB48">
        <v>1</v>
      </c>
      <c r="BC48">
        <v>3</v>
      </c>
      <c r="BD48" s="95">
        <v>0</v>
      </c>
      <c r="BE48" s="95">
        <v>0</v>
      </c>
      <c r="BF48" s="95">
        <v>0</v>
      </c>
      <c r="BG48" s="95">
        <v>0</v>
      </c>
      <c r="BH48" s="95">
        <v>0</v>
      </c>
      <c r="BI48" s="95">
        <v>2</v>
      </c>
      <c r="BM48" s="95">
        <v>0</v>
      </c>
      <c r="BN48" s="95">
        <v>0</v>
      </c>
      <c r="BO48" s="95">
        <v>2</v>
      </c>
      <c r="BP48" s="95">
        <v>2</v>
      </c>
    </row>
    <row r="49" spans="1:68" x14ac:dyDescent="0.25">
      <c r="B49" t="s">
        <v>8</v>
      </c>
      <c r="C49" t="s">
        <v>8</v>
      </c>
      <c r="D49">
        <v>40</v>
      </c>
      <c r="E49">
        <v>1</v>
      </c>
      <c r="F49">
        <v>97</v>
      </c>
      <c r="G49">
        <v>34</v>
      </c>
      <c r="H49">
        <v>3</v>
      </c>
      <c r="I49">
        <v>3</v>
      </c>
      <c r="J49">
        <v>0</v>
      </c>
      <c r="K49">
        <v>0</v>
      </c>
      <c r="L49">
        <v>0</v>
      </c>
      <c r="M49">
        <v>0</v>
      </c>
      <c r="N49">
        <v>171</v>
      </c>
      <c r="O49">
        <v>7</v>
      </c>
      <c r="P49">
        <v>178</v>
      </c>
      <c r="Q49">
        <v>32</v>
      </c>
      <c r="R49">
        <v>1</v>
      </c>
      <c r="S49">
        <v>126</v>
      </c>
      <c r="T49">
        <v>40</v>
      </c>
      <c r="U49">
        <v>4</v>
      </c>
      <c r="V49">
        <v>4</v>
      </c>
      <c r="W49">
        <v>0</v>
      </c>
      <c r="X49">
        <v>0</v>
      </c>
      <c r="Y49">
        <v>0</v>
      </c>
      <c r="Z49">
        <v>0</v>
      </c>
      <c r="AA49">
        <v>198</v>
      </c>
      <c r="AB49">
        <v>9</v>
      </c>
      <c r="AC49">
        <v>207</v>
      </c>
      <c r="AD49">
        <v>32</v>
      </c>
      <c r="AE49">
        <v>10</v>
      </c>
      <c r="AF49">
        <v>43</v>
      </c>
      <c r="AG49">
        <v>24</v>
      </c>
      <c r="AH49">
        <v>8</v>
      </c>
      <c r="AI49">
        <v>9</v>
      </c>
      <c r="AJ49">
        <v>0</v>
      </c>
      <c r="AK49">
        <v>0</v>
      </c>
      <c r="AL49">
        <v>1</v>
      </c>
      <c r="AM49">
        <v>0</v>
      </c>
      <c r="AN49">
        <v>99</v>
      </c>
      <c r="AO49">
        <v>28</v>
      </c>
      <c r="AP49">
        <v>127</v>
      </c>
      <c r="AQ49">
        <v>24</v>
      </c>
      <c r="AR49">
        <v>6</v>
      </c>
      <c r="AS49">
        <v>62</v>
      </c>
      <c r="AT49">
        <v>27</v>
      </c>
      <c r="AU49">
        <v>7</v>
      </c>
      <c r="AV49">
        <v>2</v>
      </c>
      <c r="AW49">
        <v>0</v>
      </c>
      <c r="AX49">
        <v>0</v>
      </c>
      <c r="AY49">
        <v>0</v>
      </c>
      <c r="AZ49">
        <v>0</v>
      </c>
      <c r="BA49">
        <v>113</v>
      </c>
      <c r="BB49">
        <v>15</v>
      </c>
      <c r="BC49">
        <v>128</v>
      </c>
      <c r="BD49">
        <v>35</v>
      </c>
      <c r="BE49">
        <v>2</v>
      </c>
      <c r="BF49">
        <v>68</v>
      </c>
      <c r="BG49">
        <v>18</v>
      </c>
      <c r="BH49">
        <v>3</v>
      </c>
      <c r="BI49">
        <v>5</v>
      </c>
      <c r="BM49">
        <v>0</v>
      </c>
      <c r="BN49">
        <v>121</v>
      </c>
      <c r="BO49">
        <v>10</v>
      </c>
      <c r="BP49">
        <v>131</v>
      </c>
    </row>
    <row r="50" spans="1:68" x14ac:dyDescent="0.25">
      <c r="A50" t="s">
        <v>102</v>
      </c>
      <c r="D50">
        <f t="shared" ref="D50:P50" si="0">SUM(D5:D49)-D8-D12-D15-D19-D26-D33-D45</f>
        <v>217</v>
      </c>
      <c r="E50">
        <f t="shared" si="0"/>
        <v>90</v>
      </c>
      <c r="F50">
        <f t="shared" si="0"/>
        <v>289</v>
      </c>
      <c r="G50">
        <f t="shared" si="0"/>
        <v>461</v>
      </c>
      <c r="H50">
        <f t="shared" si="0"/>
        <v>46</v>
      </c>
      <c r="I50">
        <f t="shared" si="0"/>
        <v>288</v>
      </c>
      <c r="J50">
        <f t="shared" si="0"/>
        <v>0</v>
      </c>
      <c r="K50">
        <f t="shared" si="0"/>
        <v>1</v>
      </c>
      <c r="L50">
        <f t="shared" si="0"/>
        <v>0</v>
      </c>
      <c r="M50">
        <f t="shared" si="0"/>
        <v>4</v>
      </c>
      <c r="N50">
        <f t="shared" si="0"/>
        <v>968</v>
      </c>
      <c r="O50">
        <f t="shared" si="0"/>
        <v>428</v>
      </c>
      <c r="P50">
        <f t="shared" si="0"/>
        <v>1396</v>
      </c>
      <c r="Q50">
        <f t="shared" ref="Q50:BC50" si="1">SUM(Q5:Q49)-Q8-Q12-Q15-Q19-Q26-Q33-Q45</f>
        <v>168</v>
      </c>
      <c r="R50">
        <f t="shared" si="1"/>
        <v>78</v>
      </c>
      <c r="S50">
        <f t="shared" si="1"/>
        <v>312</v>
      </c>
      <c r="T50">
        <f t="shared" si="1"/>
        <v>467</v>
      </c>
      <c r="U50">
        <f t="shared" si="1"/>
        <v>58</v>
      </c>
      <c r="V50">
        <f t="shared" si="1"/>
        <v>300</v>
      </c>
      <c r="W50">
        <f t="shared" si="1"/>
        <v>0</v>
      </c>
      <c r="X50">
        <f t="shared" si="1"/>
        <v>0</v>
      </c>
      <c r="Y50">
        <f t="shared" si="1"/>
        <v>0</v>
      </c>
      <c r="Z50">
        <f t="shared" si="1"/>
        <v>0</v>
      </c>
      <c r="AA50">
        <f t="shared" si="1"/>
        <v>947</v>
      </c>
      <c r="AB50">
        <f t="shared" si="1"/>
        <v>436</v>
      </c>
      <c r="AC50">
        <f t="shared" si="1"/>
        <v>1383</v>
      </c>
      <c r="AD50">
        <f t="shared" si="1"/>
        <v>228</v>
      </c>
      <c r="AE50">
        <f t="shared" si="1"/>
        <v>98</v>
      </c>
      <c r="AF50">
        <f t="shared" si="1"/>
        <v>165</v>
      </c>
      <c r="AG50">
        <f t="shared" si="1"/>
        <v>388</v>
      </c>
      <c r="AH50">
        <f t="shared" si="1"/>
        <v>46</v>
      </c>
      <c r="AI50">
        <f t="shared" si="1"/>
        <v>309</v>
      </c>
      <c r="AJ50">
        <f t="shared" si="1"/>
        <v>0</v>
      </c>
      <c r="AK50">
        <f t="shared" si="1"/>
        <v>0</v>
      </c>
      <c r="AL50">
        <f t="shared" si="1"/>
        <v>1</v>
      </c>
      <c r="AM50">
        <f t="shared" si="1"/>
        <v>0</v>
      </c>
      <c r="AN50">
        <f t="shared" si="1"/>
        <v>781</v>
      </c>
      <c r="AO50">
        <f t="shared" si="1"/>
        <v>454</v>
      </c>
      <c r="AP50">
        <f t="shared" si="1"/>
        <v>1235</v>
      </c>
      <c r="AQ50">
        <f t="shared" si="1"/>
        <v>166</v>
      </c>
      <c r="AR50">
        <f t="shared" si="1"/>
        <v>73</v>
      </c>
      <c r="AS50">
        <f t="shared" si="1"/>
        <v>181</v>
      </c>
      <c r="AT50">
        <f t="shared" si="1"/>
        <v>356</v>
      </c>
      <c r="AU50">
        <f t="shared" si="1"/>
        <v>29</v>
      </c>
      <c r="AV50">
        <f t="shared" si="1"/>
        <v>261</v>
      </c>
      <c r="AW50">
        <f t="shared" ref="AW50:AX50" si="2">SUM(AW5:AW49)-AW8-AW12-AW15-AW19-AW26-AW33-AW45</f>
        <v>0</v>
      </c>
      <c r="AX50">
        <f t="shared" si="2"/>
        <v>0</v>
      </c>
      <c r="AY50">
        <f t="shared" si="1"/>
        <v>0</v>
      </c>
      <c r="AZ50">
        <f t="shared" si="1"/>
        <v>1</v>
      </c>
      <c r="BA50">
        <f t="shared" si="1"/>
        <v>703</v>
      </c>
      <c r="BB50">
        <f t="shared" si="1"/>
        <v>364</v>
      </c>
      <c r="BC50">
        <f t="shared" si="1"/>
        <v>1067</v>
      </c>
      <c r="BD50">
        <f t="shared" ref="BD50:BP50" si="3">SUM(BD5:BD49)-BD8-BD12-BD15-BD19-BD26-BD33-BD45</f>
        <v>190</v>
      </c>
      <c r="BE50">
        <f t="shared" si="3"/>
        <v>68</v>
      </c>
      <c r="BF50">
        <f t="shared" si="3"/>
        <v>181</v>
      </c>
      <c r="BG50">
        <f t="shared" si="3"/>
        <v>371</v>
      </c>
      <c r="BH50">
        <f t="shared" si="3"/>
        <v>34</v>
      </c>
      <c r="BI50">
        <f t="shared" si="3"/>
        <v>274</v>
      </c>
      <c r="BJ50">
        <f t="shared" ref="BJ50:BK50" si="4">SUM(BJ5:BJ49)-BJ8-BJ12-BJ15-BJ19-BJ26-BJ33-BJ45</f>
        <v>0</v>
      </c>
      <c r="BK50">
        <f t="shared" si="4"/>
        <v>0</v>
      </c>
      <c r="BL50">
        <f t="shared" si="3"/>
        <v>0</v>
      </c>
      <c r="BM50">
        <f t="shared" si="3"/>
        <v>0</v>
      </c>
      <c r="BN50">
        <f t="shared" si="3"/>
        <v>742</v>
      </c>
      <c r="BO50">
        <f t="shared" si="3"/>
        <v>376</v>
      </c>
      <c r="BP50">
        <f t="shared" si="3"/>
        <v>1118</v>
      </c>
    </row>
    <row r="51" spans="1:68" x14ac:dyDescent="0.25">
      <c r="A51" t="s">
        <v>52</v>
      </c>
      <c r="B51" t="s">
        <v>53</v>
      </c>
      <c r="C51" t="s">
        <v>54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2</v>
      </c>
      <c r="AT51">
        <v>9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11</v>
      </c>
      <c r="BB51">
        <v>0</v>
      </c>
      <c r="BC51">
        <v>11</v>
      </c>
      <c r="BD51">
        <v>0</v>
      </c>
      <c r="BE51">
        <v>0</v>
      </c>
      <c r="BF51">
        <v>0</v>
      </c>
      <c r="BG51">
        <v>11</v>
      </c>
      <c r="BH51">
        <v>0</v>
      </c>
      <c r="BI51">
        <v>0</v>
      </c>
      <c r="BM51">
        <v>0</v>
      </c>
      <c r="BN51">
        <v>11</v>
      </c>
      <c r="BO51">
        <v>0</v>
      </c>
      <c r="BP51">
        <v>11</v>
      </c>
    </row>
    <row r="52" spans="1:68" x14ac:dyDescent="0.25">
      <c r="C52" t="s">
        <v>55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4</v>
      </c>
      <c r="AR52">
        <v>0</v>
      </c>
      <c r="AS52">
        <v>1</v>
      </c>
      <c r="AT52">
        <v>4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9</v>
      </c>
      <c r="BB52">
        <v>0</v>
      </c>
      <c r="BC52">
        <v>9</v>
      </c>
      <c r="BD52">
        <v>3</v>
      </c>
      <c r="BE52">
        <v>0</v>
      </c>
      <c r="BF52">
        <v>2</v>
      </c>
      <c r="BG52">
        <v>7</v>
      </c>
      <c r="BH52">
        <v>0</v>
      </c>
      <c r="BI52">
        <v>0</v>
      </c>
      <c r="BM52">
        <v>0</v>
      </c>
      <c r="BN52">
        <v>12</v>
      </c>
      <c r="BO52">
        <v>0</v>
      </c>
      <c r="BP52">
        <v>12</v>
      </c>
    </row>
    <row r="53" spans="1:68" x14ac:dyDescent="0.25">
      <c r="C53" t="s">
        <v>90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</v>
      </c>
      <c r="AR53">
        <v>0</v>
      </c>
      <c r="AS53">
        <v>3</v>
      </c>
      <c r="AT53">
        <v>13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20</v>
      </c>
      <c r="BB53">
        <v>0</v>
      </c>
      <c r="BC53">
        <v>20</v>
      </c>
      <c r="BD53">
        <v>3</v>
      </c>
      <c r="BE53">
        <v>0</v>
      </c>
      <c r="BF53">
        <v>2</v>
      </c>
      <c r="BG53">
        <v>18</v>
      </c>
      <c r="BH53">
        <v>0</v>
      </c>
      <c r="BI53">
        <v>0</v>
      </c>
      <c r="BM53">
        <v>0</v>
      </c>
      <c r="BN53">
        <v>23</v>
      </c>
      <c r="BO53">
        <v>0</v>
      </c>
      <c r="BP53">
        <v>23</v>
      </c>
    </row>
    <row r="54" spans="1:68" x14ac:dyDescent="0.25">
      <c r="A54" t="s">
        <v>52</v>
      </c>
      <c r="B54" t="s">
        <v>56</v>
      </c>
      <c r="C54" t="s">
        <v>56</v>
      </c>
      <c r="D54">
        <v>0</v>
      </c>
      <c r="E54">
        <v>0</v>
      </c>
      <c r="F54">
        <v>1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1</v>
      </c>
      <c r="O54">
        <v>0</v>
      </c>
      <c r="P54">
        <v>1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1</v>
      </c>
      <c r="AR54">
        <v>0</v>
      </c>
      <c r="AS54">
        <v>0</v>
      </c>
      <c r="AT54">
        <v>1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2</v>
      </c>
      <c r="BB54">
        <v>0</v>
      </c>
      <c r="BC54">
        <v>2</v>
      </c>
      <c r="BD54">
        <v>0</v>
      </c>
      <c r="BE54">
        <v>0</v>
      </c>
      <c r="BF54">
        <v>0</v>
      </c>
      <c r="BG54">
        <v>2</v>
      </c>
      <c r="BH54">
        <v>0</v>
      </c>
      <c r="BI54">
        <v>0</v>
      </c>
      <c r="BM54">
        <v>0</v>
      </c>
      <c r="BN54">
        <v>2</v>
      </c>
      <c r="BO54">
        <v>0</v>
      </c>
      <c r="BP54">
        <v>2</v>
      </c>
    </row>
    <row r="55" spans="1:68" x14ac:dyDescent="0.25">
      <c r="B55" t="s">
        <v>21</v>
      </c>
      <c r="C55" t="s">
        <v>21</v>
      </c>
      <c r="D55">
        <v>0</v>
      </c>
      <c r="E55">
        <v>0</v>
      </c>
      <c r="F55">
        <v>1</v>
      </c>
      <c r="G55">
        <v>0</v>
      </c>
      <c r="H55">
        <v>0</v>
      </c>
      <c r="I55">
        <v>2</v>
      </c>
      <c r="J55">
        <v>0</v>
      </c>
      <c r="K55">
        <v>0</v>
      </c>
      <c r="L55">
        <v>0</v>
      </c>
      <c r="M55">
        <v>0</v>
      </c>
      <c r="N55">
        <v>1</v>
      </c>
      <c r="O55">
        <v>2</v>
      </c>
      <c r="P55">
        <v>3</v>
      </c>
      <c r="Q55">
        <v>0</v>
      </c>
      <c r="R55">
        <v>0</v>
      </c>
      <c r="S55">
        <v>2</v>
      </c>
      <c r="T55">
        <v>1</v>
      </c>
      <c r="U55">
        <v>0</v>
      </c>
      <c r="V55">
        <v>1</v>
      </c>
      <c r="W55">
        <v>0</v>
      </c>
      <c r="X55">
        <v>0</v>
      </c>
      <c r="Y55">
        <v>0</v>
      </c>
      <c r="Z55">
        <v>0</v>
      </c>
      <c r="AA55">
        <v>3</v>
      </c>
      <c r="AB55">
        <v>1</v>
      </c>
      <c r="AC55">
        <v>4</v>
      </c>
      <c r="AD55">
        <v>3</v>
      </c>
      <c r="AE55">
        <v>0</v>
      </c>
      <c r="AF55">
        <v>3</v>
      </c>
      <c r="AG55">
        <v>1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7</v>
      </c>
      <c r="AO55">
        <v>0</v>
      </c>
      <c r="AP55">
        <v>7</v>
      </c>
      <c r="AQ55">
        <v>1</v>
      </c>
      <c r="AR55">
        <v>0</v>
      </c>
      <c r="AS55">
        <v>1</v>
      </c>
      <c r="AT55">
        <v>2</v>
      </c>
      <c r="AU55">
        <v>0</v>
      </c>
      <c r="AV55">
        <v>2</v>
      </c>
      <c r="AW55">
        <v>0</v>
      </c>
      <c r="AX55">
        <v>0</v>
      </c>
      <c r="AY55">
        <v>0</v>
      </c>
      <c r="AZ55">
        <v>0</v>
      </c>
      <c r="BA55">
        <v>4</v>
      </c>
      <c r="BB55">
        <v>2</v>
      </c>
      <c r="BC55">
        <v>6</v>
      </c>
      <c r="BD55">
        <v>1</v>
      </c>
      <c r="BE55">
        <v>0</v>
      </c>
      <c r="BF55">
        <v>1</v>
      </c>
      <c r="BG55">
        <v>2</v>
      </c>
      <c r="BH55">
        <v>0</v>
      </c>
      <c r="BI55">
        <v>1</v>
      </c>
      <c r="BM55">
        <v>0</v>
      </c>
      <c r="BN55">
        <v>4</v>
      </c>
      <c r="BO55">
        <v>1</v>
      </c>
      <c r="BP55">
        <v>5</v>
      </c>
    </row>
    <row r="56" spans="1:68" x14ac:dyDescent="0.25">
      <c r="B56" t="s">
        <v>57</v>
      </c>
      <c r="C56" t="s">
        <v>58</v>
      </c>
      <c r="D56">
        <v>0</v>
      </c>
      <c r="E56">
        <v>0</v>
      </c>
      <c r="F56">
        <v>0</v>
      </c>
      <c r="G56">
        <v>0</v>
      </c>
      <c r="H56">
        <v>0</v>
      </c>
      <c r="I56">
        <v>1</v>
      </c>
      <c r="J56">
        <v>0</v>
      </c>
      <c r="K56">
        <v>0</v>
      </c>
      <c r="L56">
        <v>0</v>
      </c>
      <c r="M56">
        <v>0</v>
      </c>
      <c r="N56">
        <v>0</v>
      </c>
      <c r="O56">
        <v>1</v>
      </c>
      <c r="P56">
        <v>1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3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3</v>
      </c>
      <c r="BB56">
        <v>0</v>
      </c>
      <c r="BC56">
        <v>3</v>
      </c>
      <c r="BD56">
        <v>0</v>
      </c>
      <c r="BE56">
        <v>0</v>
      </c>
      <c r="BF56">
        <v>1</v>
      </c>
      <c r="BG56">
        <v>0</v>
      </c>
      <c r="BH56">
        <v>0</v>
      </c>
      <c r="BI56">
        <v>0</v>
      </c>
      <c r="BM56">
        <v>0</v>
      </c>
      <c r="BN56">
        <v>1</v>
      </c>
      <c r="BO56">
        <v>0</v>
      </c>
      <c r="BP56">
        <v>1</v>
      </c>
    </row>
    <row r="57" spans="1:68" x14ac:dyDescent="0.25">
      <c r="C57" t="s">
        <v>59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1</v>
      </c>
      <c r="AT57">
        <v>1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2</v>
      </c>
      <c r="BB57">
        <v>0</v>
      </c>
      <c r="BC57">
        <v>2</v>
      </c>
      <c r="BD57">
        <v>0</v>
      </c>
      <c r="BE57">
        <v>0</v>
      </c>
      <c r="BF57">
        <v>0</v>
      </c>
      <c r="BG57">
        <v>1</v>
      </c>
      <c r="BH57">
        <v>0</v>
      </c>
      <c r="BI57">
        <v>0</v>
      </c>
      <c r="BM57">
        <v>0</v>
      </c>
      <c r="BN57">
        <v>1</v>
      </c>
      <c r="BO57">
        <v>0</v>
      </c>
      <c r="BP57">
        <v>1</v>
      </c>
    </row>
    <row r="58" spans="1:68" x14ac:dyDescent="0.25">
      <c r="C58" t="s">
        <v>60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1</v>
      </c>
      <c r="AT58">
        <v>1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2</v>
      </c>
      <c r="BB58">
        <v>0</v>
      </c>
      <c r="BC58">
        <v>2</v>
      </c>
      <c r="BD58">
        <v>1</v>
      </c>
      <c r="BE58">
        <v>0</v>
      </c>
      <c r="BF58">
        <v>0</v>
      </c>
      <c r="BG58">
        <v>1</v>
      </c>
      <c r="BH58">
        <v>0</v>
      </c>
      <c r="BI58">
        <v>0</v>
      </c>
      <c r="BM58">
        <v>0</v>
      </c>
      <c r="BN58">
        <v>2</v>
      </c>
      <c r="BO58">
        <v>0</v>
      </c>
      <c r="BP58">
        <v>2</v>
      </c>
    </row>
    <row r="59" spans="1:68" x14ac:dyDescent="0.25">
      <c r="C59" t="s">
        <v>90</v>
      </c>
      <c r="D59">
        <v>0</v>
      </c>
      <c r="E59">
        <v>0</v>
      </c>
      <c r="F59">
        <v>0</v>
      </c>
      <c r="G59">
        <v>0</v>
      </c>
      <c r="H59">
        <v>0</v>
      </c>
      <c r="I59">
        <v>1</v>
      </c>
      <c r="J59">
        <v>0</v>
      </c>
      <c r="K59">
        <v>0</v>
      </c>
      <c r="L59">
        <v>0</v>
      </c>
      <c r="M59">
        <v>0</v>
      </c>
      <c r="N59">
        <v>0</v>
      </c>
      <c r="O59">
        <v>1</v>
      </c>
      <c r="P59">
        <v>1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2</v>
      </c>
      <c r="AT59">
        <v>5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7</v>
      </c>
      <c r="BB59">
        <v>0</v>
      </c>
      <c r="BC59">
        <v>7</v>
      </c>
      <c r="BD59">
        <v>1</v>
      </c>
      <c r="BE59">
        <v>0</v>
      </c>
      <c r="BF59">
        <v>1</v>
      </c>
      <c r="BG59">
        <v>2</v>
      </c>
      <c r="BH59">
        <v>0</v>
      </c>
      <c r="BI59">
        <v>0</v>
      </c>
      <c r="BM59">
        <v>0</v>
      </c>
      <c r="BN59">
        <v>4</v>
      </c>
      <c r="BO59">
        <v>0</v>
      </c>
      <c r="BP59">
        <v>4</v>
      </c>
    </row>
    <row r="60" spans="1:68" x14ac:dyDescent="0.25">
      <c r="B60" t="s">
        <v>8</v>
      </c>
      <c r="C60" t="s">
        <v>8</v>
      </c>
      <c r="D60">
        <v>87</v>
      </c>
      <c r="E60">
        <v>38</v>
      </c>
      <c r="F60">
        <v>57</v>
      </c>
      <c r="G60">
        <v>203</v>
      </c>
      <c r="H60">
        <v>38</v>
      </c>
      <c r="I60">
        <v>129</v>
      </c>
      <c r="J60">
        <v>0</v>
      </c>
      <c r="K60">
        <v>0</v>
      </c>
      <c r="L60">
        <v>0</v>
      </c>
      <c r="M60">
        <v>0</v>
      </c>
      <c r="N60">
        <v>347</v>
      </c>
      <c r="O60">
        <v>205</v>
      </c>
      <c r="P60">
        <v>552</v>
      </c>
      <c r="Q60">
        <v>102</v>
      </c>
      <c r="R60">
        <v>34</v>
      </c>
      <c r="S60">
        <v>48</v>
      </c>
      <c r="T60">
        <v>221</v>
      </c>
      <c r="U60">
        <v>43</v>
      </c>
      <c r="V60">
        <v>119</v>
      </c>
      <c r="W60">
        <v>0</v>
      </c>
      <c r="X60">
        <v>0</v>
      </c>
      <c r="Y60">
        <v>0</v>
      </c>
      <c r="Z60">
        <v>0</v>
      </c>
      <c r="AA60">
        <v>371</v>
      </c>
      <c r="AB60">
        <v>196</v>
      </c>
      <c r="AC60">
        <v>567</v>
      </c>
      <c r="AD60">
        <v>84</v>
      </c>
      <c r="AE60">
        <v>51</v>
      </c>
      <c r="AF60">
        <v>37</v>
      </c>
      <c r="AG60">
        <v>172</v>
      </c>
      <c r="AH60">
        <v>48</v>
      </c>
      <c r="AI60">
        <v>84</v>
      </c>
      <c r="AJ60">
        <v>0</v>
      </c>
      <c r="AK60">
        <v>0</v>
      </c>
      <c r="AL60">
        <v>2</v>
      </c>
      <c r="AM60">
        <v>0</v>
      </c>
      <c r="AN60">
        <v>293</v>
      </c>
      <c r="AO60">
        <v>185</v>
      </c>
      <c r="AP60">
        <v>478</v>
      </c>
      <c r="AQ60">
        <v>96</v>
      </c>
      <c r="AR60">
        <v>37</v>
      </c>
      <c r="AS60">
        <v>29</v>
      </c>
      <c r="AT60">
        <v>159</v>
      </c>
      <c r="AU60">
        <v>54</v>
      </c>
      <c r="AV60">
        <v>89</v>
      </c>
      <c r="AW60">
        <v>0</v>
      </c>
      <c r="AX60">
        <v>0</v>
      </c>
      <c r="AY60">
        <v>1</v>
      </c>
      <c r="AZ60">
        <v>0</v>
      </c>
      <c r="BA60">
        <v>284</v>
      </c>
      <c r="BB60">
        <v>181</v>
      </c>
      <c r="BC60">
        <v>465</v>
      </c>
      <c r="BD60">
        <v>101</v>
      </c>
      <c r="BE60">
        <v>18</v>
      </c>
      <c r="BF60">
        <v>38</v>
      </c>
      <c r="BG60">
        <v>168</v>
      </c>
      <c r="BH60">
        <v>41</v>
      </c>
      <c r="BI60">
        <v>81</v>
      </c>
      <c r="BM60">
        <v>0</v>
      </c>
      <c r="BN60">
        <v>307</v>
      </c>
      <c r="BO60">
        <v>140</v>
      </c>
      <c r="BP60">
        <v>447</v>
      </c>
    </row>
    <row r="61" spans="1:68" x14ac:dyDescent="0.25">
      <c r="A61" t="s">
        <v>106</v>
      </c>
      <c r="D61">
        <f t="shared" ref="D61:BC61" si="5">SUM(D51:D60)-D53-D59</f>
        <v>87</v>
      </c>
      <c r="E61">
        <f t="shared" si="5"/>
        <v>38</v>
      </c>
      <c r="F61">
        <f t="shared" si="5"/>
        <v>59</v>
      </c>
      <c r="G61">
        <f t="shared" si="5"/>
        <v>203</v>
      </c>
      <c r="H61">
        <f t="shared" si="5"/>
        <v>38</v>
      </c>
      <c r="I61">
        <f t="shared" si="5"/>
        <v>132</v>
      </c>
      <c r="J61">
        <f t="shared" si="5"/>
        <v>0</v>
      </c>
      <c r="K61">
        <f t="shared" si="5"/>
        <v>0</v>
      </c>
      <c r="L61">
        <f t="shared" si="5"/>
        <v>0</v>
      </c>
      <c r="M61">
        <f t="shared" si="5"/>
        <v>0</v>
      </c>
      <c r="N61">
        <f t="shared" si="5"/>
        <v>349</v>
      </c>
      <c r="O61">
        <f t="shared" si="5"/>
        <v>208</v>
      </c>
      <c r="P61">
        <f t="shared" si="5"/>
        <v>557</v>
      </c>
      <c r="Q61">
        <f t="shared" si="5"/>
        <v>102</v>
      </c>
      <c r="R61">
        <f t="shared" si="5"/>
        <v>34</v>
      </c>
      <c r="S61">
        <f t="shared" si="5"/>
        <v>50</v>
      </c>
      <c r="T61">
        <f t="shared" si="5"/>
        <v>222</v>
      </c>
      <c r="U61">
        <f t="shared" si="5"/>
        <v>43</v>
      </c>
      <c r="V61">
        <f t="shared" si="5"/>
        <v>120</v>
      </c>
      <c r="W61">
        <f t="shared" si="5"/>
        <v>0</v>
      </c>
      <c r="X61">
        <f t="shared" si="5"/>
        <v>0</v>
      </c>
      <c r="Y61">
        <f t="shared" si="5"/>
        <v>0</v>
      </c>
      <c r="Z61">
        <f t="shared" si="5"/>
        <v>0</v>
      </c>
      <c r="AA61">
        <f t="shared" si="5"/>
        <v>374</v>
      </c>
      <c r="AB61">
        <f t="shared" si="5"/>
        <v>197</v>
      </c>
      <c r="AC61">
        <f t="shared" si="5"/>
        <v>571</v>
      </c>
      <c r="AD61">
        <f t="shared" si="5"/>
        <v>87</v>
      </c>
      <c r="AE61">
        <f t="shared" si="5"/>
        <v>51</v>
      </c>
      <c r="AF61">
        <f t="shared" si="5"/>
        <v>40</v>
      </c>
      <c r="AG61">
        <f t="shared" si="5"/>
        <v>173</v>
      </c>
      <c r="AH61">
        <f t="shared" si="5"/>
        <v>48</v>
      </c>
      <c r="AI61">
        <f t="shared" si="5"/>
        <v>84</v>
      </c>
      <c r="AJ61">
        <f t="shared" si="5"/>
        <v>0</v>
      </c>
      <c r="AK61">
        <f t="shared" si="5"/>
        <v>0</v>
      </c>
      <c r="AL61">
        <f t="shared" si="5"/>
        <v>2</v>
      </c>
      <c r="AM61">
        <f t="shared" si="5"/>
        <v>0</v>
      </c>
      <c r="AN61">
        <f t="shared" si="5"/>
        <v>300</v>
      </c>
      <c r="AO61">
        <f t="shared" si="5"/>
        <v>185</v>
      </c>
      <c r="AP61">
        <f t="shared" si="5"/>
        <v>485</v>
      </c>
      <c r="AQ61">
        <f t="shared" si="5"/>
        <v>102</v>
      </c>
      <c r="AR61">
        <f t="shared" si="5"/>
        <v>37</v>
      </c>
      <c r="AS61">
        <f t="shared" si="5"/>
        <v>35</v>
      </c>
      <c r="AT61">
        <f t="shared" si="5"/>
        <v>180</v>
      </c>
      <c r="AU61">
        <f t="shared" si="5"/>
        <v>54</v>
      </c>
      <c r="AV61">
        <f t="shared" si="5"/>
        <v>91</v>
      </c>
      <c r="AW61">
        <f t="shared" ref="AW61:AX61" si="6">SUM(AW51:AW60)-AW53-AW59</f>
        <v>0</v>
      </c>
      <c r="AX61">
        <f t="shared" si="6"/>
        <v>0</v>
      </c>
      <c r="AY61">
        <f t="shared" si="5"/>
        <v>1</v>
      </c>
      <c r="AZ61">
        <f t="shared" si="5"/>
        <v>0</v>
      </c>
      <c r="BA61">
        <f t="shared" si="5"/>
        <v>317</v>
      </c>
      <c r="BB61">
        <f t="shared" si="5"/>
        <v>183</v>
      </c>
      <c r="BC61">
        <f t="shared" si="5"/>
        <v>500</v>
      </c>
      <c r="BD61">
        <f t="shared" ref="BD61:BP61" si="7">SUM(BD51:BD60)-BD53-BD59</f>
        <v>106</v>
      </c>
      <c r="BE61">
        <f t="shared" si="7"/>
        <v>18</v>
      </c>
      <c r="BF61">
        <f t="shared" si="7"/>
        <v>42</v>
      </c>
      <c r="BG61">
        <f t="shared" si="7"/>
        <v>192</v>
      </c>
      <c r="BH61">
        <f t="shared" si="7"/>
        <v>41</v>
      </c>
      <c r="BI61">
        <f t="shared" si="7"/>
        <v>82</v>
      </c>
      <c r="BJ61">
        <f t="shared" si="7"/>
        <v>0</v>
      </c>
      <c r="BK61">
        <f t="shared" si="7"/>
        <v>0</v>
      </c>
      <c r="BL61">
        <f t="shared" si="7"/>
        <v>0</v>
      </c>
      <c r="BM61">
        <f t="shared" si="7"/>
        <v>0</v>
      </c>
      <c r="BN61">
        <f t="shared" si="7"/>
        <v>340</v>
      </c>
      <c r="BO61">
        <f t="shared" si="7"/>
        <v>141</v>
      </c>
      <c r="BP61">
        <f t="shared" si="7"/>
        <v>481</v>
      </c>
    </row>
    <row r="62" spans="1:68" x14ac:dyDescent="0.25">
      <c r="A62" t="s">
        <v>61</v>
      </c>
      <c r="B62" t="s">
        <v>62</v>
      </c>
      <c r="C62" t="s">
        <v>63</v>
      </c>
      <c r="D62">
        <v>4</v>
      </c>
      <c r="E62">
        <v>3</v>
      </c>
      <c r="F62">
        <v>2</v>
      </c>
      <c r="G62">
        <v>2</v>
      </c>
      <c r="H62">
        <v>1</v>
      </c>
      <c r="I62">
        <v>45</v>
      </c>
      <c r="J62">
        <v>0</v>
      </c>
      <c r="K62">
        <v>0</v>
      </c>
      <c r="L62">
        <v>0</v>
      </c>
      <c r="M62">
        <v>0</v>
      </c>
      <c r="N62">
        <v>8</v>
      </c>
      <c r="O62">
        <v>49</v>
      </c>
      <c r="P62">
        <v>57</v>
      </c>
      <c r="Q62">
        <v>0</v>
      </c>
      <c r="R62">
        <v>1</v>
      </c>
      <c r="S62">
        <v>3</v>
      </c>
      <c r="T62">
        <v>8</v>
      </c>
      <c r="U62">
        <v>1</v>
      </c>
      <c r="V62">
        <v>50</v>
      </c>
      <c r="W62">
        <v>0</v>
      </c>
      <c r="X62">
        <v>0</v>
      </c>
      <c r="Y62">
        <v>0</v>
      </c>
      <c r="Z62">
        <v>0</v>
      </c>
      <c r="AA62">
        <v>11</v>
      </c>
      <c r="AB62">
        <v>52</v>
      </c>
      <c r="AC62">
        <v>63</v>
      </c>
      <c r="AD62">
        <v>0</v>
      </c>
      <c r="AE62">
        <v>3</v>
      </c>
      <c r="AF62">
        <v>4</v>
      </c>
      <c r="AG62">
        <v>4</v>
      </c>
      <c r="AH62">
        <v>0</v>
      </c>
      <c r="AI62">
        <v>28</v>
      </c>
      <c r="AJ62">
        <v>0</v>
      </c>
      <c r="AK62">
        <v>0</v>
      </c>
      <c r="AL62">
        <v>0</v>
      </c>
      <c r="AM62">
        <v>0</v>
      </c>
      <c r="AN62">
        <v>8</v>
      </c>
      <c r="AO62">
        <v>31</v>
      </c>
      <c r="AP62">
        <v>39</v>
      </c>
      <c r="AQ62">
        <v>0</v>
      </c>
      <c r="AR62">
        <v>4</v>
      </c>
      <c r="AS62">
        <v>1</v>
      </c>
      <c r="AT62">
        <v>2</v>
      </c>
      <c r="AU62">
        <v>1</v>
      </c>
      <c r="AV62">
        <v>22</v>
      </c>
      <c r="AW62">
        <v>0</v>
      </c>
      <c r="AX62">
        <v>0</v>
      </c>
      <c r="AY62">
        <v>0</v>
      </c>
      <c r="AZ62">
        <v>0</v>
      </c>
      <c r="BA62">
        <v>3</v>
      </c>
      <c r="BB62">
        <v>27</v>
      </c>
      <c r="BC62">
        <v>30</v>
      </c>
      <c r="BD62">
        <v>0</v>
      </c>
      <c r="BE62">
        <v>6</v>
      </c>
      <c r="BF62">
        <v>1</v>
      </c>
      <c r="BG62">
        <v>2</v>
      </c>
      <c r="BH62">
        <v>2</v>
      </c>
      <c r="BI62">
        <v>23</v>
      </c>
      <c r="BM62">
        <v>1</v>
      </c>
      <c r="BN62">
        <v>3</v>
      </c>
      <c r="BO62">
        <v>32</v>
      </c>
      <c r="BP62">
        <v>35</v>
      </c>
    </row>
    <row r="63" spans="1:68" x14ac:dyDescent="0.25">
      <c r="B63" t="s">
        <v>64</v>
      </c>
      <c r="C63" t="s">
        <v>64</v>
      </c>
      <c r="D63">
        <v>12</v>
      </c>
      <c r="E63">
        <v>4</v>
      </c>
      <c r="F63">
        <v>9</v>
      </c>
      <c r="G63">
        <v>38</v>
      </c>
      <c r="H63">
        <v>3</v>
      </c>
      <c r="I63">
        <v>54</v>
      </c>
      <c r="J63">
        <v>0</v>
      </c>
      <c r="K63">
        <v>0</v>
      </c>
      <c r="L63">
        <v>0</v>
      </c>
      <c r="M63">
        <v>0</v>
      </c>
      <c r="N63">
        <v>59</v>
      </c>
      <c r="O63">
        <v>61</v>
      </c>
      <c r="P63">
        <v>120</v>
      </c>
      <c r="Q63">
        <v>13</v>
      </c>
      <c r="R63">
        <v>15</v>
      </c>
      <c r="S63">
        <v>7</v>
      </c>
      <c r="T63">
        <v>60</v>
      </c>
      <c r="U63">
        <v>7</v>
      </c>
      <c r="V63">
        <v>53</v>
      </c>
      <c r="W63">
        <v>0</v>
      </c>
      <c r="X63">
        <v>0</v>
      </c>
      <c r="Y63">
        <v>0</v>
      </c>
      <c r="Z63">
        <v>0</v>
      </c>
      <c r="AA63">
        <v>80</v>
      </c>
      <c r="AB63">
        <v>75</v>
      </c>
      <c r="AC63">
        <v>155</v>
      </c>
      <c r="AD63">
        <v>17</v>
      </c>
      <c r="AE63">
        <v>14</v>
      </c>
      <c r="AF63">
        <v>6</v>
      </c>
      <c r="AG63">
        <v>33</v>
      </c>
      <c r="AH63">
        <v>4</v>
      </c>
      <c r="AI63">
        <v>55</v>
      </c>
      <c r="AJ63">
        <v>0</v>
      </c>
      <c r="AK63">
        <v>0</v>
      </c>
      <c r="AL63">
        <v>0</v>
      </c>
      <c r="AM63">
        <v>0</v>
      </c>
      <c r="AN63">
        <v>56</v>
      </c>
      <c r="AO63">
        <v>73</v>
      </c>
      <c r="AP63">
        <v>129</v>
      </c>
      <c r="AQ63">
        <v>7</v>
      </c>
      <c r="AR63">
        <v>13</v>
      </c>
      <c r="AS63">
        <v>6</v>
      </c>
      <c r="AT63">
        <v>30</v>
      </c>
      <c r="AU63">
        <v>3</v>
      </c>
      <c r="AV63">
        <v>56</v>
      </c>
      <c r="AW63">
        <v>0</v>
      </c>
      <c r="AX63">
        <v>0</v>
      </c>
      <c r="AY63">
        <v>0</v>
      </c>
      <c r="AZ63">
        <v>0</v>
      </c>
      <c r="BA63">
        <v>43</v>
      </c>
      <c r="BB63">
        <v>72</v>
      </c>
      <c r="BC63">
        <v>115</v>
      </c>
      <c r="BD63">
        <v>12</v>
      </c>
      <c r="BE63">
        <v>10</v>
      </c>
      <c r="BF63">
        <v>5</v>
      </c>
      <c r="BG63">
        <v>29</v>
      </c>
      <c r="BH63">
        <v>2</v>
      </c>
      <c r="BI63">
        <v>54</v>
      </c>
      <c r="BM63">
        <v>0</v>
      </c>
      <c r="BN63">
        <v>46</v>
      </c>
      <c r="BO63">
        <v>66</v>
      </c>
      <c r="BP63">
        <v>112</v>
      </c>
    </row>
    <row r="64" spans="1:68" x14ac:dyDescent="0.25">
      <c r="A64" t="s">
        <v>109</v>
      </c>
      <c r="D64">
        <f t="shared" ref="D64:AP64" si="8">SUM(D62:D63)</f>
        <v>16</v>
      </c>
      <c r="E64">
        <f t="shared" si="8"/>
        <v>7</v>
      </c>
      <c r="F64">
        <f t="shared" si="8"/>
        <v>11</v>
      </c>
      <c r="G64">
        <f t="shared" si="8"/>
        <v>40</v>
      </c>
      <c r="H64">
        <f t="shared" si="8"/>
        <v>4</v>
      </c>
      <c r="I64">
        <f t="shared" si="8"/>
        <v>99</v>
      </c>
      <c r="J64">
        <f t="shared" si="8"/>
        <v>0</v>
      </c>
      <c r="K64">
        <f t="shared" si="8"/>
        <v>0</v>
      </c>
      <c r="L64">
        <f t="shared" si="8"/>
        <v>0</v>
      </c>
      <c r="M64">
        <f t="shared" si="8"/>
        <v>0</v>
      </c>
      <c r="N64">
        <f t="shared" si="8"/>
        <v>67</v>
      </c>
      <c r="O64">
        <f t="shared" si="8"/>
        <v>110</v>
      </c>
      <c r="P64">
        <f t="shared" si="8"/>
        <v>177</v>
      </c>
      <c r="Q64">
        <f t="shared" si="8"/>
        <v>13</v>
      </c>
      <c r="R64">
        <f t="shared" si="8"/>
        <v>16</v>
      </c>
      <c r="S64">
        <f t="shared" si="8"/>
        <v>10</v>
      </c>
      <c r="T64">
        <f t="shared" si="8"/>
        <v>68</v>
      </c>
      <c r="U64">
        <f t="shared" si="8"/>
        <v>8</v>
      </c>
      <c r="V64">
        <f t="shared" si="8"/>
        <v>103</v>
      </c>
      <c r="W64">
        <f t="shared" si="8"/>
        <v>0</v>
      </c>
      <c r="X64">
        <f t="shared" si="8"/>
        <v>0</v>
      </c>
      <c r="Y64">
        <f t="shared" si="8"/>
        <v>0</v>
      </c>
      <c r="Z64">
        <f t="shared" si="8"/>
        <v>0</v>
      </c>
      <c r="AA64">
        <f t="shared" si="8"/>
        <v>91</v>
      </c>
      <c r="AB64">
        <f t="shared" si="8"/>
        <v>127</v>
      </c>
      <c r="AC64">
        <f t="shared" si="8"/>
        <v>218</v>
      </c>
      <c r="AD64">
        <f t="shared" si="8"/>
        <v>17</v>
      </c>
      <c r="AE64">
        <f t="shared" si="8"/>
        <v>17</v>
      </c>
      <c r="AF64">
        <f t="shared" si="8"/>
        <v>10</v>
      </c>
      <c r="AG64">
        <f t="shared" si="8"/>
        <v>37</v>
      </c>
      <c r="AH64">
        <f t="shared" si="8"/>
        <v>4</v>
      </c>
      <c r="AI64">
        <f t="shared" si="8"/>
        <v>83</v>
      </c>
      <c r="AJ64">
        <f t="shared" si="8"/>
        <v>0</v>
      </c>
      <c r="AK64">
        <f t="shared" si="8"/>
        <v>0</v>
      </c>
      <c r="AL64">
        <f t="shared" si="8"/>
        <v>0</v>
      </c>
      <c r="AM64">
        <f t="shared" si="8"/>
        <v>0</v>
      </c>
      <c r="AN64">
        <f t="shared" si="8"/>
        <v>64</v>
      </c>
      <c r="AO64">
        <f t="shared" si="8"/>
        <v>104</v>
      </c>
      <c r="AP64">
        <f t="shared" si="8"/>
        <v>168</v>
      </c>
      <c r="AQ64">
        <v>7</v>
      </c>
      <c r="AR64">
        <v>13</v>
      </c>
      <c r="AS64">
        <v>6</v>
      </c>
      <c r="AT64">
        <v>30</v>
      </c>
      <c r="AU64">
        <v>3</v>
      </c>
      <c r="AV64">
        <v>56</v>
      </c>
      <c r="AW64">
        <f t="shared" ref="AW64:AX64" si="9">SUM(AW62:AW63)</f>
        <v>0</v>
      </c>
      <c r="AX64">
        <f t="shared" si="9"/>
        <v>0</v>
      </c>
      <c r="AY64">
        <v>0</v>
      </c>
      <c r="AZ64">
        <v>0</v>
      </c>
      <c r="BA64">
        <v>43</v>
      </c>
      <c r="BB64">
        <v>72</v>
      </c>
      <c r="BC64">
        <v>115</v>
      </c>
      <c r="BD64">
        <v>7</v>
      </c>
      <c r="BE64">
        <v>13</v>
      </c>
      <c r="BF64">
        <v>6</v>
      </c>
      <c r="BG64">
        <v>30</v>
      </c>
      <c r="BH64">
        <v>3</v>
      </c>
      <c r="BI64">
        <v>56</v>
      </c>
      <c r="BJ64">
        <f t="shared" ref="BJ64:BK64" si="10">SUM(BJ62:BJ63)</f>
        <v>0</v>
      </c>
      <c r="BK64">
        <f t="shared" si="10"/>
        <v>0</v>
      </c>
      <c r="BL64">
        <v>0</v>
      </c>
      <c r="BM64">
        <v>0</v>
      </c>
      <c r="BN64">
        <v>43</v>
      </c>
      <c r="BO64">
        <v>72</v>
      </c>
      <c r="BP64">
        <v>115</v>
      </c>
    </row>
    <row r="65" spans="1:68" x14ac:dyDescent="0.25">
      <c r="A65" t="s">
        <v>65</v>
      </c>
      <c r="B65" t="s">
        <v>66</v>
      </c>
      <c r="C65" t="s">
        <v>66</v>
      </c>
      <c r="D65">
        <v>32</v>
      </c>
      <c r="E65">
        <v>12</v>
      </c>
      <c r="F65">
        <v>19</v>
      </c>
      <c r="G65">
        <v>82</v>
      </c>
      <c r="H65">
        <v>2</v>
      </c>
      <c r="I65">
        <v>41</v>
      </c>
      <c r="J65">
        <v>0</v>
      </c>
      <c r="K65">
        <v>0</v>
      </c>
      <c r="L65">
        <v>0</v>
      </c>
      <c r="M65">
        <v>0</v>
      </c>
      <c r="N65">
        <v>133</v>
      </c>
      <c r="O65">
        <v>55</v>
      </c>
      <c r="P65">
        <v>188</v>
      </c>
      <c r="Q65">
        <v>23</v>
      </c>
      <c r="R65">
        <v>10</v>
      </c>
      <c r="S65">
        <v>18</v>
      </c>
      <c r="T65">
        <v>87</v>
      </c>
      <c r="U65">
        <v>1</v>
      </c>
      <c r="V65">
        <v>49</v>
      </c>
      <c r="W65">
        <v>0</v>
      </c>
      <c r="X65">
        <v>0</v>
      </c>
      <c r="Y65">
        <v>0</v>
      </c>
      <c r="Z65">
        <v>0</v>
      </c>
      <c r="AA65">
        <v>128</v>
      </c>
      <c r="AB65">
        <v>60</v>
      </c>
      <c r="AC65">
        <v>188</v>
      </c>
      <c r="AD65">
        <v>17</v>
      </c>
      <c r="AE65">
        <v>6</v>
      </c>
      <c r="AF65">
        <v>8</v>
      </c>
      <c r="AG65">
        <v>71</v>
      </c>
      <c r="AH65">
        <v>0</v>
      </c>
      <c r="AI65">
        <v>33</v>
      </c>
      <c r="AJ65">
        <v>0</v>
      </c>
      <c r="AK65">
        <v>0</v>
      </c>
      <c r="AL65">
        <v>0</v>
      </c>
      <c r="AM65">
        <v>0</v>
      </c>
      <c r="AN65">
        <v>96</v>
      </c>
      <c r="AO65">
        <v>39</v>
      </c>
      <c r="AP65">
        <v>135</v>
      </c>
      <c r="AQ65">
        <v>18</v>
      </c>
      <c r="AR65">
        <v>9</v>
      </c>
      <c r="AS65">
        <v>13</v>
      </c>
      <c r="AT65">
        <v>71</v>
      </c>
      <c r="AU65">
        <v>1</v>
      </c>
      <c r="AV65">
        <v>28</v>
      </c>
      <c r="AW65">
        <v>0</v>
      </c>
      <c r="AX65">
        <v>0</v>
      </c>
      <c r="AY65">
        <v>0</v>
      </c>
      <c r="AZ65">
        <v>0</v>
      </c>
      <c r="BA65">
        <v>102</v>
      </c>
      <c r="BB65">
        <v>38</v>
      </c>
      <c r="BC65">
        <v>140</v>
      </c>
      <c r="BD65">
        <v>25</v>
      </c>
      <c r="BE65">
        <v>5</v>
      </c>
      <c r="BF65">
        <v>13</v>
      </c>
      <c r="BG65">
        <v>98</v>
      </c>
      <c r="BH65">
        <v>5</v>
      </c>
      <c r="BI65">
        <v>31</v>
      </c>
      <c r="BM65">
        <v>0</v>
      </c>
      <c r="BN65">
        <v>136</v>
      </c>
      <c r="BO65">
        <v>41</v>
      </c>
      <c r="BP65">
        <v>177</v>
      </c>
    </row>
    <row r="66" spans="1:68" x14ac:dyDescent="0.25">
      <c r="B66" t="s">
        <v>67</v>
      </c>
      <c r="C66" t="s">
        <v>67</v>
      </c>
      <c r="D66">
        <v>20</v>
      </c>
      <c r="E66">
        <v>9</v>
      </c>
      <c r="F66">
        <v>20</v>
      </c>
      <c r="G66">
        <v>57</v>
      </c>
      <c r="H66">
        <v>2</v>
      </c>
      <c r="I66">
        <v>34</v>
      </c>
      <c r="J66">
        <v>0</v>
      </c>
      <c r="K66">
        <v>0</v>
      </c>
      <c r="L66">
        <v>0</v>
      </c>
      <c r="M66">
        <v>0</v>
      </c>
      <c r="N66">
        <v>97</v>
      </c>
      <c r="O66">
        <v>45</v>
      </c>
      <c r="P66">
        <v>142</v>
      </c>
      <c r="Q66">
        <v>24</v>
      </c>
      <c r="R66">
        <v>9</v>
      </c>
      <c r="S66">
        <v>19</v>
      </c>
      <c r="T66">
        <v>52</v>
      </c>
      <c r="U66">
        <v>2</v>
      </c>
      <c r="V66">
        <v>29</v>
      </c>
      <c r="W66">
        <v>0</v>
      </c>
      <c r="X66">
        <v>0</v>
      </c>
      <c r="Y66">
        <v>0</v>
      </c>
      <c r="Z66">
        <v>0</v>
      </c>
      <c r="AA66">
        <v>95</v>
      </c>
      <c r="AB66">
        <v>40</v>
      </c>
      <c r="AC66">
        <v>135</v>
      </c>
      <c r="AD66">
        <v>14</v>
      </c>
      <c r="AE66">
        <v>8</v>
      </c>
      <c r="AF66">
        <v>13</v>
      </c>
      <c r="AG66">
        <v>44</v>
      </c>
      <c r="AH66">
        <v>5</v>
      </c>
      <c r="AI66">
        <v>33</v>
      </c>
      <c r="AJ66">
        <v>0</v>
      </c>
      <c r="AK66">
        <v>0</v>
      </c>
      <c r="AL66">
        <v>0</v>
      </c>
      <c r="AM66">
        <v>0</v>
      </c>
      <c r="AN66">
        <v>71</v>
      </c>
      <c r="AO66">
        <v>46</v>
      </c>
      <c r="AP66">
        <v>117</v>
      </c>
      <c r="AQ66">
        <v>12</v>
      </c>
      <c r="AR66">
        <v>6</v>
      </c>
      <c r="AS66">
        <v>8</v>
      </c>
      <c r="AT66">
        <v>48</v>
      </c>
      <c r="AU66">
        <v>2</v>
      </c>
      <c r="AV66">
        <v>29</v>
      </c>
      <c r="AW66">
        <v>0</v>
      </c>
      <c r="AX66">
        <v>0</v>
      </c>
      <c r="AY66">
        <v>0</v>
      </c>
      <c r="AZ66">
        <v>0</v>
      </c>
      <c r="BA66">
        <v>68</v>
      </c>
      <c r="BB66">
        <v>37</v>
      </c>
      <c r="BC66">
        <v>105</v>
      </c>
      <c r="BD66">
        <v>8</v>
      </c>
      <c r="BE66">
        <v>5</v>
      </c>
      <c r="BF66">
        <v>7</v>
      </c>
      <c r="BG66">
        <v>46</v>
      </c>
      <c r="BH66">
        <v>5</v>
      </c>
      <c r="BI66">
        <v>25</v>
      </c>
      <c r="BM66">
        <v>0</v>
      </c>
      <c r="BN66">
        <v>61</v>
      </c>
      <c r="BO66">
        <v>35</v>
      </c>
      <c r="BP66">
        <v>96</v>
      </c>
    </row>
    <row r="67" spans="1:68" x14ac:dyDescent="0.25">
      <c r="B67" t="s">
        <v>68</v>
      </c>
      <c r="C67" t="s">
        <v>68</v>
      </c>
      <c r="D67">
        <v>2</v>
      </c>
      <c r="E67">
        <v>2</v>
      </c>
      <c r="F67">
        <v>0</v>
      </c>
      <c r="G67">
        <v>5</v>
      </c>
      <c r="H67">
        <v>3</v>
      </c>
      <c r="I67">
        <v>6</v>
      </c>
      <c r="J67">
        <v>0</v>
      </c>
      <c r="K67">
        <v>0</v>
      </c>
      <c r="L67">
        <v>0</v>
      </c>
      <c r="M67">
        <v>0</v>
      </c>
      <c r="N67">
        <v>7</v>
      </c>
      <c r="O67">
        <v>11</v>
      </c>
      <c r="P67">
        <v>18</v>
      </c>
      <c r="Q67">
        <v>0</v>
      </c>
      <c r="R67">
        <v>0</v>
      </c>
      <c r="S67">
        <v>3</v>
      </c>
      <c r="T67">
        <v>4</v>
      </c>
      <c r="U67">
        <v>0</v>
      </c>
      <c r="V67">
        <v>6</v>
      </c>
      <c r="W67">
        <v>0</v>
      </c>
      <c r="X67">
        <v>0</v>
      </c>
      <c r="Y67">
        <v>0</v>
      </c>
      <c r="Z67">
        <v>0</v>
      </c>
      <c r="AA67">
        <v>7</v>
      </c>
      <c r="AB67">
        <v>6</v>
      </c>
      <c r="AC67">
        <v>13</v>
      </c>
      <c r="AD67">
        <v>1</v>
      </c>
      <c r="AE67">
        <v>0</v>
      </c>
      <c r="AF67">
        <v>3</v>
      </c>
      <c r="AG67">
        <v>6</v>
      </c>
      <c r="AH67">
        <v>0</v>
      </c>
      <c r="AI67">
        <v>4</v>
      </c>
      <c r="AJ67">
        <v>0</v>
      </c>
      <c r="AK67">
        <v>0</v>
      </c>
      <c r="AL67">
        <v>0</v>
      </c>
      <c r="AM67">
        <v>0</v>
      </c>
      <c r="AN67">
        <v>10</v>
      </c>
      <c r="AO67">
        <v>4</v>
      </c>
      <c r="AP67">
        <v>14</v>
      </c>
      <c r="AQ67">
        <v>0</v>
      </c>
      <c r="AR67">
        <v>0</v>
      </c>
      <c r="AS67">
        <v>0</v>
      </c>
      <c r="AT67">
        <v>8</v>
      </c>
      <c r="AU67">
        <v>0</v>
      </c>
      <c r="AV67">
        <v>1</v>
      </c>
      <c r="AW67">
        <v>0</v>
      </c>
      <c r="AX67">
        <v>0</v>
      </c>
      <c r="AY67">
        <v>0</v>
      </c>
      <c r="AZ67">
        <v>0</v>
      </c>
      <c r="BA67">
        <v>8</v>
      </c>
      <c r="BB67">
        <v>1</v>
      </c>
      <c r="BC67">
        <v>9</v>
      </c>
      <c r="BD67">
        <v>1</v>
      </c>
      <c r="BE67">
        <v>0</v>
      </c>
      <c r="BF67">
        <v>1</v>
      </c>
      <c r="BG67">
        <v>7</v>
      </c>
      <c r="BH67">
        <v>2</v>
      </c>
      <c r="BI67">
        <v>6</v>
      </c>
      <c r="BM67">
        <v>0</v>
      </c>
      <c r="BN67">
        <v>9</v>
      </c>
      <c r="BO67">
        <v>8</v>
      </c>
      <c r="BP67">
        <v>17</v>
      </c>
    </row>
    <row r="68" spans="1:68" x14ac:dyDescent="0.25">
      <c r="B68" t="s">
        <v>69</v>
      </c>
      <c r="C68" t="s">
        <v>69</v>
      </c>
      <c r="D68">
        <v>21</v>
      </c>
      <c r="E68">
        <v>6</v>
      </c>
      <c r="F68">
        <v>19</v>
      </c>
      <c r="G68">
        <v>91</v>
      </c>
      <c r="H68">
        <v>5</v>
      </c>
      <c r="I68">
        <v>45</v>
      </c>
      <c r="J68">
        <v>0</v>
      </c>
      <c r="K68">
        <v>0</v>
      </c>
      <c r="L68">
        <v>0</v>
      </c>
      <c r="M68">
        <v>0</v>
      </c>
      <c r="N68">
        <v>131</v>
      </c>
      <c r="O68">
        <v>56</v>
      </c>
      <c r="P68">
        <v>187</v>
      </c>
      <c r="Q68">
        <v>23</v>
      </c>
      <c r="R68">
        <v>11</v>
      </c>
      <c r="S68">
        <v>13</v>
      </c>
      <c r="T68">
        <v>81</v>
      </c>
      <c r="U68">
        <v>2</v>
      </c>
      <c r="V68">
        <v>59</v>
      </c>
      <c r="W68">
        <v>0</v>
      </c>
      <c r="X68">
        <v>0</v>
      </c>
      <c r="Y68">
        <v>0</v>
      </c>
      <c r="Z68">
        <v>0</v>
      </c>
      <c r="AA68">
        <v>117</v>
      </c>
      <c r="AB68">
        <v>72</v>
      </c>
      <c r="AC68">
        <v>189</v>
      </c>
      <c r="AD68">
        <v>10</v>
      </c>
      <c r="AE68">
        <v>9</v>
      </c>
      <c r="AF68">
        <v>9</v>
      </c>
      <c r="AG68">
        <v>60</v>
      </c>
      <c r="AH68">
        <v>4</v>
      </c>
      <c r="AI68">
        <v>32</v>
      </c>
      <c r="AJ68">
        <v>0</v>
      </c>
      <c r="AK68">
        <v>0</v>
      </c>
      <c r="AL68">
        <v>0</v>
      </c>
      <c r="AM68">
        <v>0</v>
      </c>
      <c r="AN68">
        <v>79</v>
      </c>
      <c r="AO68">
        <v>45</v>
      </c>
      <c r="AP68">
        <v>124</v>
      </c>
      <c r="AQ68">
        <v>12</v>
      </c>
      <c r="AR68">
        <v>5</v>
      </c>
      <c r="AS68">
        <v>7</v>
      </c>
      <c r="AT68">
        <v>39</v>
      </c>
      <c r="AU68">
        <v>3</v>
      </c>
      <c r="AV68">
        <v>22</v>
      </c>
      <c r="AW68">
        <v>0</v>
      </c>
      <c r="AX68">
        <v>0</v>
      </c>
      <c r="AY68">
        <v>0</v>
      </c>
      <c r="AZ68">
        <v>0</v>
      </c>
      <c r="BA68">
        <v>58</v>
      </c>
      <c r="BB68">
        <v>30</v>
      </c>
      <c r="BC68">
        <v>88</v>
      </c>
      <c r="BD68">
        <v>19</v>
      </c>
      <c r="BE68">
        <v>4</v>
      </c>
      <c r="BF68">
        <v>8</v>
      </c>
      <c r="BG68">
        <v>54</v>
      </c>
      <c r="BH68">
        <v>6</v>
      </c>
      <c r="BI68">
        <v>21</v>
      </c>
      <c r="BM68">
        <v>0</v>
      </c>
      <c r="BN68">
        <v>81</v>
      </c>
      <c r="BO68">
        <v>31</v>
      </c>
      <c r="BP68">
        <v>112</v>
      </c>
    </row>
    <row r="69" spans="1:68" x14ac:dyDescent="0.25">
      <c r="B69" t="s">
        <v>80</v>
      </c>
      <c r="C69" t="s">
        <v>81</v>
      </c>
      <c r="D69">
        <v>5</v>
      </c>
      <c r="E69">
        <v>1</v>
      </c>
      <c r="F69">
        <v>8</v>
      </c>
      <c r="G69">
        <v>19</v>
      </c>
      <c r="H69">
        <v>1</v>
      </c>
      <c r="I69">
        <v>0</v>
      </c>
      <c r="J69">
        <v>0</v>
      </c>
      <c r="K69">
        <v>0</v>
      </c>
      <c r="L69">
        <v>0</v>
      </c>
      <c r="M69">
        <v>0</v>
      </c>
      <c r="N69">
        <v>32</v>
      </c>
      <c r="O69">
        <v>2</v>
      </c>
      <c r="P69">
        <v>34</v>
      </c>
      <c r="Q69">
        <v>2</v>
      </c>
      <c r="R69">
        <v>1</v>
      </c>
      <c r="S69">
        <v>5</v>
      </c>
      <c r="T69">
        <v>12</v>
      </c>
      <c r="U69">
        <v>1</v>
      </c>
      <c r="V69">
        <v>1</v>
      </c>
      <c r="W69">
        <v>0</v>
      </c>
      <c r="X69">
        <v>0</v>
      </c>
      <c r="Y69">
        <v>0</v>
      </c>
      <c r="Z69">
        <v>0</v>
      </c>
      <c r="AA69">
        <v>19</v>
      </c>
      <c r="AB69">
        <v>3</v>
      </c>
      <c r="AC69">
        <v>22</v>
      </c>
      <c r="AD69">
        <v>4</v>
      </c>
      <c r="AE69">
        <v>1</v>
      </c>
      <c r="AF69">
        <v>9</v>
      </c>
      <c r="AG69">
        <v>9</v>
      </c>
      <c r="AH69">
        <v>1</v>
      </c>
      <c r="AI69">
        <v>3</v>
      </c>
      <c r="AJ69">
        <v>0</v>
      </c>
      <c r="AK69">
        <v>0</v>
      </c>
      <c r="AL69">
        <v>0</v>
      </c>
      <c r="AM69">
        <v>0</v>
      </c>
      <c r="AN69">
        <v>22</v>
      </c>
      <c r="AO69">
        <v>5</v>
      </c>
      <c r="AP69">
        <v>27</v>
      </c>
      <c r="AQ69">
        <v>2</v>
      </c>
      <c r="AR69">
        <v>1</v>
      </c>
      <c r="AS69">
        <v>10</v>
      </c>
      <c r="AT69">
        <v>7</v>
      </c>
      <c r="AU69">
        <v>2</v>
      </c>
      <c r="AV69">
        <v>1</v>
      </c>
      <c r="AW69">
        <v>0</v>
      </c>
      <c r="AX69">
        <v>0</v>
      </c>
      <c r="AY69">
        <v>0</v>
      </c>
      <c r="AZ69">
        <v>0</v>
      </c>
      <c r="BA69">
        <v>19</v>
      </c>
      <c r="BB69">
        <v>4</v>
      </c>
      <c r="BC69">
        <v>23</v>
      </c>
      <c r="BD69">
        <v>3</v>
      </c>
      <c r="BE69">
        <v>0</v>
      </c>
      <c r="BF69">
        <v>8</v>
      </c>
      <c r="BG69">
        <v>10</v>
      </c>
      <c r="BH69">
        <v>0</v>
      </c>
      <c r="BI69">
        <v>2</v>
      </c>
      <c r="BM69">
        <v>0</v>
      </c>
      <c r="BN69">
        <v>21</v>
      </c>
      <c r="BO69">
        <v>2</v>
      </c>
      <c r="BP69">
        <v>23</v>
      </c>
    </row>
    <row r="70" spans="1:68" x14ac:dyDescent="0.25">
      <c r="B70" t="s">
        <v>82</v>
      </c>
      <c r="C70" t="s">
        <v>83</v>
      </c>
      <c r="D70">
        <v>3</v>
      </c>
      <c r="E70">
        <v>2</v>
      </c>
      <c r="F70">
        <v>1</v>
      </c>
      <c r="G70">
        <v>1</v>
      </c>
      <c r="H70">
        <v>1</v>
      </c>
      <c r="I70">
        <v>2</v>
      </c>
      <c r="J70">
        <v>0</v>
      </c>
      <c r="K70">
        <v>0</v>
      </c>
      <c r="L70">
        <v>0</v>
      </c>
      <c r="M70">
        <v>0</v>
      </c>
      <c r="N70">
        <v>5</v>
      </c>
      <c r="O70">
        <v>5</v>
      </c>
      <c r="P70">
        <v>10</v>
      </c>
      <c r="Q70">
        <v>3</v>
      </c>
      <c r="R70">
        <v>0</v>
      </c>
      <c r="S70">
        <v>5</v>
      </c>
      <c r="T70">
        <v>6</v>
      </c>
      <c r="U70">
        <v>0</v>
      </c>
      <c r="V70">
        <v>2</v>
      </c>
      <c r="W70">
        <v>0</v>
      </c>
      <c r="X70">
        <v>0</v>
      </c>
      <c r="Y70">
        <v>0</v>
      </c>
      <c r="Z70">
        <v>0</v>
      </c>
      <c r="AA70">
        <v>14</v>
      </c>
      <c r="AB70">
        <v>2</v>
      </c>
      <c r="AC70">
        <v>16</v>
      </c>
      <c r="AD70">
        <v>2</v>
      </c>
      <c r="AE70">
        <v>0</v>
      </c>
      <c r="AF70">
        <v>2</v>
      </c>
      <c r="AG70">
        <v>5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9</v>
      </c>
      <c r="AO70">
        <v>0</v>
      </c>
      <c r="AP70">
        <v>9</v>
      </c>
      <c r="AQ70">
        <v>3</v>
      </c>
      <c r="AR70">
        <v>0</v>
      </c>
      <c r="AS70">
        <v>1</v>
      </c>
      <c r="AT70">
        <v>1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5</v>
      </c>
      <c r="BB70">
        <v>0</v>
      </c>
      <c r="BC70">
        <v>5</v>
      </c>
      <c r="BD70">
        <v>3</v>
      </c>
      <c r="BE70">
        <v>0</v>
      </c>
      <c r="BF70">
        <v>0</v>
      </c>
      <c r="BG70">
        <v>2</v>
      </c>
      <c r="BH70">
        <v>0</v>
      </c>
      <c r="BI70">
        <v>0</v>
      </c>
      <c r="BM70">
        <v>0</v>
      </c>
      <c r="BN70">
        <v>5</v>
      </c>
      <c r="BO70">
        <v>0</v>
      </c>
      <c r="BP70">
        <v>5</v>
      </c>
    </row>
    <row r="71" spans="1:68" x14ac:dyDescent="0.25">
      <c r="C71" t="s">
        <v>84</v>
      </c>
      <c r="D71">
        <v>1</v>
      </c>
      <c r="E71">
        <v>0</v>
      </c>
      <c r="F71">
        <v>1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2</v>
      </c>
      <c r="O71">
        <v>0</v>
      </c>
      <c r="P71">
        <v>2</v>
      </c>
      <c r="Q71">
        <v>1</v>
      </c>
      <c r="R71">
        <v>0</v>
      </c>
      <c r="S71">
        <v>3</v>
      </c>
      <c r="T71">
        <v>1</v>
      </c>
      <c r="U71">
        <v>2</v>
      </c>
      <c r="V71">
        <v>0</v>
      </c>
      <c r="W71">
        <v>0</v>
      </c>
      <c r="X71">
        <v>0</v>
      </c>
      <c r="Y71">
        <v>0</v>
      </c>
      <c r="Z71">
        <v>0</v>
      </c>
      <c r="AA71">
        <v>5</v>
      </c>
      <c r="AB71">
        <v>2</v>
      </c>
      <c r="AC71">
        <v>7</v>
      </c>
      <c r="AD71">
        <v>1</v>
      </c>
      <c r="AE71">
        <v>0</v>
      </c>
      <c r="AF71">
        <v>1</v>
      </c>
      <c r="AG71">
        <v>3</v>
      </c>
      <c r="AH71">
        <v>0</v>
      </c>
      <c r="AI71">
        <v>2</v>
      </c>
      <c r="AJ71">
        <v>0</v>
      </c>
      <c r="AK71">
        <v>0</v>
      </c>
      <c r="AL71">
        <v>0</v>
      </c>
      <c r="AM71">
        <v>0</v>
      </c>
      <c r="AN71">
        <v>5</v>
      </c>
      <c r="AO71">
        <v>2</v>
      </c>
      <c r="AP71">
        <v>7</v>
      </c>
      <c r="AQ71">
        <v>0</v>
      </c>
      <c r="AR71">
        <v>1</v>
      </c>
      <c r="AS71">
        <v>2</v>
      </c>
      <c r="AT71">
        <v>0</v>
      </c>
      <c r="AU71">
        <v>0</v>
      </c>
      <c r="AV71">
        <v>1</v>
      </c>
      <c r="AW71">
        <v>0</v>
      </c>
      <c r="AX71">
        <v>0</v>
      </c>
      <c r="AY71">
        <v>0</v>
      </c>
      <c r="AZ71">
        <v>0</v>
      </c>
      <c r="BA71">
        <v>2</v>
      </c>
      <c r="BB71">
        <v>2</v>
      </c>
      <c r="BC71">
        <v>4</v>
      </c>
      <c r="BD71">
        <v>1</v>
      </c>
      <c r="BE71">
        <v>0</v>
      </c>
      <c r="BF71">
        <v>1</v>
      </c>
      <c r="BG71">
        <v>1</v>
      </c>
      <c r="BH71">
        <v>0</v>
      </c>
      <c r="BI71">
        <v>0</v>
      </c>
      <c r="BM71">
        <v>0</v>
      </c>
      <c r="BN71">
        <v>3</v>
      </c>
      <c r="BO71">
        <v>0</v>
      </c>
      <c r="BP71">
        <v>3</v>
      </c>
    </row>
    <row r="72" spans="1:68" x14ac:dyDescent="0.25">
      <c r="C72" t="s">
        <v>90</v>
      </c>
      <c r="D72">
        <v>4</v>
      </c>
      <c r="E72">
        <v>2</v>
      </c>
      <c r="F72">
        <v>2</v>
      </c>
      <c r="G72">
        <v>1</v>
      </c>
      <c r="H72">
        <v>1</v>
      </c>
      <c r="I72">
        <v>2</v>
      </c>
      <c r="J72">
        <v>0</v>
      </c>
      <c r="K72">
        <v>0</v>
      </c>
      <c r="L72">
        <v>0</v>
      </c>
      <c r="M72">
        <v>0</v>
      </c>
      <c r="N72">
        <v>7</v>
      </c>
      <c r="O72">
        <v>5</v>
      </c>
      <c r="P72">
        <v>12</v>
      </c>
      <c r="Q72">
        <v>4</v>
      </c>
      <c r="R72">
        <v>0</v>
      </c>
      <c r="S72">
        <v>8</v>
      </c>
      <c r="T72">
        <v>7</v>
      </c>
      <c r="U72">
        <v>2</v>
      </c>
      <c r="V72">
        <v>2</v>
      </c>
      <c r="W72">
        <v>0</v>
      </c>
      <c r="X72">
        <v>0</v>
      </c>
      <c r="Y72">
        <v>0</v>
      </c>
      <c r="Z72">
        <v>0</v>
      </c>
      <c r="AA72">
        <v>19</v>
      </c>
      <c r="AB72">
        <v>4</v>
      </c>
      <c r="AC72">
        <v>23</v>
      </c>
      <c r="AD72">
        <v>3</v>
      </c>
      <c r="AE72">
        <v>0</v>
      </c>
      <c r="AF72">
        <v>3</v>
      </c>
      <c r="AG72">
        <v>8</v>
      </c>
      <c r="AH72">
        <v>0</v>
      </c>
      <c r="AI72">
        <v>2</v>
      </c>
      <c r="AJ72">
        <v>0</v>
      </c>
      <c r="AK72">
        <v>0</v>
      </c>
      <c r="AL72">
        <v>0</v>
      </c>
      <c r="AM72">
        <v>0</v>
      </c>
      <c r="AN72">
        <v>14</v>
      </c>
      <c r="AO72">
        <v>2</v>
      </c>
      <c r="AP72">
        <v>16</v>
      </c>
      <c r="AQ72">
        <v>3</v>
      </c>
      <c r="AR72">
        <v>1</v>
      </c>
      <c r="AS72">
        <v>3</v>
      </c>
      <c r="AT72">
        <v>1</v>
      </c>
      <c r="AU72">
        <v>0</v>
      </c>
      <c r="AV72">
        <v>1</v>
      </c>
      <c r="AW72">
        <v>0</v>
      </c>
      <c r="AX72">
        <v>0</v>
      </c>
      <c r="AY72">
        <v>0</v>
      </c>
      <c r="AZ72">
        <v>0</v>
      </c>
      <c r="BA72">
        <v>7</v>
      </c>
      <c r="BB72">
        <v>2</v>
      </c>
      <c r="BC72">
        <v>9</v>
      </c>
      <c r="BD72">
        <v>4</v>
      </c>
      <c r="BE72">
        <v>0</v>
      </c>
      <c r="BF72">
        <v>1</v>
      </c>
      <c r="BG72">
        <v>3</v>
      </c>
      <c r="BH72">
        <v>0</v>
      </c>
      <c r="BI72">
        <v>0</v>
      </c>
      <c r="BN72">
        <v>8</v>
      </c>
      <c r="BO72">
        <v>0</v>
      </c>
      <c r="BP72">
        <v>8</v>
      </c>
    </row>
    <row r="73" spans="1:68" x14ac:dyDescent="0.25">
      <c r="B73" t="s">
        <v>8</v>
      </c>
      <c r="C73" t="s">
        <v>8</v>
      </c>
      <c r="D73">
        <v>33</v>
      </c>
      <c r="E73">
        <v>18</v>
      </c>
      <c r="F73">
        <v>25</v>
      </c>
      <c r="G73">
        <v>59</v>
      </c>
      <c r="H73">
        <v>20</v>
      </c>
      <c r="I73">
        <v>26</v>
      </c>
      <c r="J73">
        <v>0</v>
      </c>
      <c r="K73">
        <v>0</v>
      </c>
      <c r="L73">
        <v>0</v>
      </c>
      <c r="M73">
        <v>0</v>
      </c>
      <c r="N73">
        <v>117</v>
      </c>
      <c r="O73">
        <v>64</v>
      </c>
      <c r="P73">
        <v>181</v>
      </c>
      <c r="Q73">
        <v>25</v>
      </c>
      <c r="R73">
        <v>13</v>
      </c>
      <c r="S73">
        <v>11</v>
      </c>
      <c r="T73">
        <v>43</v>
      </c>
      <c r="U73">
        <v>13</v>
      </c>
      <c r="V73">
        <v>29</v>
      </c>
      <c r="W73">
        <v>0</v>
      </c>
      <c r="X73">
        <v>0</v>
      </c>
      <c r="Y73">
        <v>0</v>
      </c>
      <c r="Z73">
        <v>0</v>
      </c>
      <c r="AA73">
        <v>79</v>
      </c>
      <c r="AB73">
        <v>55</v>
      </c>
      <c r="AC73">
        <v>134</v>
      </c>
      <c r="AD73">
        <v>25</v>
      </c>
      <c r="AE73">
        <v>13</v>
      </c>
      <c r="AF73">
        <v>15</v>
      </c>
      <c r="AG73">
        <v>45</v>
      </c>
      <c r="AH73">
        <v>11</v>
      </c>
      <c r="AI73">
        <v>26</v>
      </c>
      <c r="AJ73">
        <v>0</v>
      </c>
      <c r="AK73">
        <v>0</v>
      </c>
      <c r="AL73">
        <v>0</v>
      </c>
      <c r="AM73">
        <v>0</v>
      </c>
      <c r="AN73">
        <v>85</v>
      </c>
      <c r="AO73">
        <v>50</v>
      </c>
      <c r="AP73">
        <v>135</v>
      </c>
      <c r="AQ73">
        <v>26</v>
      </c>
      <c r="AR73">
        <v>15</v>
      </c>
      <c r="AS73">
        <v>16</v>
      </c>
      <c r="AT73">
        <v>54</v>
      </c>
      <c r="AU73">
        <v>7</v>
      </c>
      <c r="AV73">
        <v>18</v>
      </c>
      <c r="AW73">
        <v>0</v>
      </c>
      <c r="AX73">
        <v>0</v>
      </c>
      <c r="AY73">
        <v>0</v>
      </c>
      <c r="AZ73">
        <v>0</v>
      </c>
      <c r="BA73">
        <v>96</v>
      </c>
      <c r="BB73">
        <v>40</v>
      </c>
      <c r="BC73">
        <v>136</v>
      </c>
      <c r="BD73">
        <v>27</v>
      </c>
      <c r="BE73">
        <v>12</v>
      </c>
      <c r="BF73">
        <v>17</v>
      </c>
      <c r="BG73">
        <v>47</v>
      </c>
      <c r="BH73">
        <v>24</v>
      </c>
      <c r="BI73">
        <v>17</v>
      </c>
      <c r="BM73">
        <v>0</v>
      </c>
      <c r="BN73">
        <v>91</v>
      </c>
      <c r="BO73">
        <v>53</v>
      </c>
      <c r="BP73">
        <v>144</v>
      </c>
    </row>
    <row r="74" spans="1:68" x14ac:dyDescent="0.25">
      <c r="A74" t="s">
        <v>112</v>
      </c>
      <c r="D74">
        <f t="shared" ref="D74:J74" si="11">SUM(D65:D73)-D72</f>
        <v>117</v>
      </c>
      <c r="E74">
        <f>SUM(E65:E73)-E72</f>
        <v>50</v>
      </c>
      <c r="F74">
        <f t="shared" si="11"/>
        <v>93</v>
      </c>
      <c r="G74">
        <f t="shared" si="11"/>
        <v>314</v>
      </c>
      <c r="H74">
        <f t="shared" si="11"/>
        <v>34</v>
      </c>
      <c r="I74">
        <f t="shared" si="11"/>
        <v>154</v>
      </c>
      <c r="J74">
        <f t="shared" si="11"/>
        <v>0</v>
      </c>
      <c r="K74">
        <f>SUM(K65:K73)-K72</f>
        <v>0</v>
      </c>
      <c r="L74">
        <f t="shared" ref="L74:P74" si="12">SUM(L65:L73)-L72</f>
        <v>0</v>
      </c>
      <c r="M74">
        <f t="shared" si="12"/>
        <v>0</v>
      </c>
      <c r="N74">
        <f t="shared" si="12"/>
        <v>524</v>
      </c>
      <c r="O74">
        <f t="shared" si="12"/>
        <v>238</v>
      </c>
      <c r="P74">
        <f t="shared" si="12"/>
        <v>762</v>
      </c>
      <c r="Q74">
        <f t="shared" ref="Q74:W74" si="13">SUM(Q65:Q73)-Q72</f>
        <v>101</v>
      </c>
      <c r="R74">
        <f>SUM(R65:R73)-R72</f>
        <v>44</v>
      </c>
      <c r="S74">
        <f t="shared" si="13"/>
        <v>77</v>
      </c>
      <c r="T74">
        <f t="shared" si="13"/>
        <v>286</v>
      </c>
      <c r="U74">
        <f t="shared" si="13"/>
        <v>21</v>
      </c>
      <c r="V74">
        <f t="shared" si="13"/>
        <v>175</v>
      </c>
      <c r="W74">
        <f t="shared" si="13"/>
        <v>0</v>
      </c>
      <c r="X74">
        <f>SUM(X65:X73)-X72</f>
        <v>0</v>
      </c>
      <c r="Y74">
        <f t="shared" ref="Y74:AC74" si="14">SUM(Y65:Y73)-Y72</f>
        <v>0</v>
      </c>
      <c r="Z74">
        <f t="shared" si="14"/>
        <v>0</v>
      </c>
      <c r="AA74">
        <f t="shared" si="14"/>
        <v>464</v>
      </c>
      <c r="AB74">
        <f t="shared" si="14"/>
        <v>240</v>
      </c>
      <c r="AC74">
        <f t="shared" si="14"/>
        <v>704</v>
      </c>
      <c r="AD74">
        <f t="shared" ref="AD74:AJ74" si="15">SUM(AD65:AD73)-AD72</f>
        <v>74</v>
      </c>
      <c r="AE74">
        <f>SUM(AE65:AE73)-AE72</f>
        <v>37</v>
      </c>
      <c r="AF74">
        <f t="shared" si="15"/>
        <v>60</v>
      </c>
      <c r="AG74">
        <f t="shared" si="15"/>
        <v>243</v>
      </c>
      <c r="AH74">
        <f t="shared" si="15"/>
        <v>21</v>
      </c>
      <c r="AI74">
        <f t="shared" si="15"/>
        <v>133</v>
      </c>
      <c r="AJ74">
        <f t="shared" si="15"/>
        <v>0</v>
      </c>
      <c r="AK74">
        <f>SUM(AK65:AK73)-AK72</f>
        <v>0</v>
      </c>
      <c r="AL74">
        <f t="shared" ref="AL74:AR74" si="16">SUM(AL65:AL73)-AL72</f>
        <v>0</v>
      </c>
      <c r="AM74">
        <f t="shared" si="16"/>
        <v>0</v>
      </c>
      <c r="AN74">
        <f t="shared" si="16"/>
        <v>377</v>
      </c>
      <c r="AO74">
        <f t="shared" si="16"/>
        <v>191</v>
      </c>
      <c r="AP74">
        <f t="shared" si="16"/>
        <v>568</v>
      </c>
      <c r="AQ74">
        <f t="shared" si="16"/>
        <v>73</v>
      </c>
      <c r="AR74">
        <f t="shared" si="16"/>
        <v>37</v>
      </c>
      <c r="AS74">
        <f t="shared" ref="AS74:BA74" si="17">SUM(AS65:AS73)-AS72</f>
        <v>57</v>
      </c>
      <c r="AT74">
        <f>SUM(AT65:AT73)-AT72</f>
        <v>228</v>
      </c>
      <c r="AU74">
        <f t="shared" si="17"/>
        <v>15</v>
      </c>
      <c r="AV74">
        <f t="shared" si="17"/>
        <v>100</v>
      </c>
      <c r="AW74">
        <f t="shared" si="17"/>
        <v>0</v>
      </c>
      <c r="AX74">
        <f>SUM(AX65:AX73)-AX72</f>
        <v>0</v>
      </c>
      <c r="AY74">
        <f t="shared" si="17"/>
        <v>0</v>
      </c>
      <c r="AZ74">
        <f t="shared" si="17"/>
        <v>0</v>
      </c>
      <c r="BA74">
        <f t="shared" si="17"/>
        <v>358</v>
      </c>
      <c r="BB74">
        <f>SUM(BB65:BB73)-BB72</f>
        <v>152</v>
      </c>
      <c r="BC74">
        <f t="shared" ref="BC74" si="18">SUM(BC65:BC73)-BC72</f>
        <v>510</v>
      </c>
      <c r="BD74">
        <f>SUM(BD65:BD73)-BD71</f>
        <v>90</v>
      </c>
      <c r="BE74">
        <f>SUM(BE65:BE73)-BE71</f>
        <v>26</v>
      </c>
      <c r="BF74">
        <f>SUM(BF65:BF73)-BF71</f>
        <v>55</v>
      </c>
      <c r="BG74">
        <f>SUM(BG65:BG73)-BG71</f>
        <v>267</v>
      </c>
      <c r="BH74">
        <f>SUM(BH65:BH73)-BH71</f>
        <v>42</v>
      </c>
      <c r="BI74">
        <f>SUM(BI65:BI73)-BI71</f>
        <v>102</v>
      </c>
      <c r="BJ74">
        <f>SUM(BJ65:BJ73)-BJ71</f>
        <v>0</v>
      </c>
      <c r="BK74">
        <f>SUM(BK65:BK73)-BK71</f>
        <v>0</v>
      </c>
      <c r="BL74">
        <f>SUM(BL65:BL73)-BL71</f>
        <v>0</v>
      </c>
      <c r="BM74">
        <f>SUM(BM65:BM73)-BM71</f>
        <v>0</v>
      </c>
      <c r="BN74">
        <f>SUM(BN65:BN73)-BN71</f>
        <v>412</v>
      </c>
      <c r="BO74">
        <f>SUM(BO65:BO73)-BO71</f>
        <v>170</v>
      </c>
      <c r="BP74">
        <f>SUM(BP65:BP73)-BP71</f>
        <v>582</v>
      </c>
    </row>
    <row r="75" spans="1:68" x14ac:dyDescent="0.25">
      <c r="A75" t="s">
        <v>70</v>
      </c>
      <c r="B75" t="s">
        <v>71</v>
      </c>
      <c r="C75" t="s">
        <v>71</v>
      </c>
      <c r="D75">
        <v>10</v>
      </c>
      <c r="E75">
        <v>8</v>
      </c>
      <c r="F75">
        <v>9</v>
      </c>
      <c r="G75">
        <v>29</v>
      </c>
      <c r="H75">
        <v>5</v>
      </c>
      <c r="I75">
        <v>12</v>
      </c>
      <c r="J75">
        <v>0</v>
      </c>
      <c r="K75">
        <v>0</v>
      </c>
      <c r="L75">
        <v>0</v>
      </c>
      <c r="M75">
        <v>0</v>
      </c>
      <c r="N75">
        <v>48</v>
      </c>
      <c r="O75">
        <v>25</v>
      </c>
      <c r="P75">
        <v>73</v>
      </c>
      <c r="Q75">
        <v>14</v>
      </c>
      <c r="R75">
        <v>6</v>
      </c>
      <c r="S75">
        <v>10</v>
      </c>
      <c r="T75">
        <v>34</v>
      </c>
      <c r="U75">
        <v>2</v>
      </c>
      <c r="V75">
        <v>14</v>
      </c>
      <c r="W75">
        <v>0</v>
      </c>
      <c r="X75">
        <v>0</v>
      </c>
      <c r="Y75">
        <v>0</v>
      </c>
      <c r="Z75">
        <v>0</v>
      </c>
      <c r="AA75">
        <v>58</v>
      </c>
      <c r="AB75">
        <v>22</v>
      </c>
      <c r="AC75">
        <v>80</v>
      </c>
      <c r="AD75">
        <v>9</v>
      </c>
      <c r="AE75">
        <v>6</v>
      </c>
      <c r="AF75">
        <v>10</v>
      </c>
      <c r="AG75">
        <v>33</v>
      </c>
      <c r="AH75">
        <v>2</v>
      </c>
      <c r="AI75">
        <v>14</v>
      </c>
      <c r="AJ75">
        <v>0</v>
      </c>
      <c r="AK75">
        <v>0</v>
      </c>
      <c r="AL75">
        <v>0</v>
      </c>
      <c r="AM75">
        <v>0</v>
      </c>
      <c r="AN75">
        <v>52</v>
      </c>
      <c r="AO75">
        <v>22</v>
      </c>
      <c r="AP75">
        <v>74</v>
      </c>
      <c r="AQ75">
        <v>14</v>
      </c>
      <c r="AR75">
        <v>8</v>
      </c>
      <c r="AS75">
        <v>5</v>
      </c>
      <c r="AT75">
        <v>28</v>
      </c>
      <c r="AU75">
        <v>2</v>
      </c>
      <c r="AV75">
        <v>19</v>
      </c>
      <c r="AW75">
        <v>0</v>
      </c>
      <c r="AX75">
        <v>0</v>
      </c>
      <c r="AY75">
        <v>0</v>
      </c>
      <c r="AZ75">
        <v>0</v>
      </c>
      <c r="BA75">
        <v>47</v>
      </c>
      <c r="BB75">
        <v>29</v>
      </c>
      <c r="BC75">
        <v>76</v>
      </c>
      <c r="BD75">
        <v>10</v>
      </c>
      <c r="BE75">
        <v>9</v>
      </c>
      <c r="BF75">
        <v>19</v>
      </c>
      <c r="BG75">
        <v>34</v>
      </c>
      <c r="BH75">
        <v>6</v>
      </c>
      <c r="BI75">
        <v>27</v>
      </c>
      <c r="BM75">
        <v>0</v>
      </c>
      <c r="BN75">
        <v>63</v>
      </c>
      <c r="BO75">
        <v>42</v>
      </c>
      <c r="BP75">
        <v>105</v>
      </c>
    </row>
    <row r="76" spans="1:68" x14ac:dyDescent="0.25">
      <c r="B76" t="s">
        <v>72</v>
      </c>
      <c r="C76" t="s">
        <v>73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3</v>
      </c>
      <c r="R76">
        <v>7</v>
      </c>
      <c r="S76">
        <v>1</v>
      </c>
      <c r="T76">
        <v>9</v>
      </c>
      <c r="U76">
        <v>6</v>
      </c>
      <c r="V76">
        <v>13</v>
      </c>
      <c r="W76">
        <v>0</v>
      </c>
      <c r="X76">
        <v>0</v>
      </c>
      <c r="Y76">
        <v>0</v>
      </c>
      <c r="Z76">
        <v>0</v>
      </c>
      <c r="AA76">
        <v>13</v>
      </c>
      <c r="AB76">
        <v>26</v>
      </c>
      <c r="AC76">
        <v>39</v>
      </c>
      <c r="AD76">
        <v>13</v>
      </c>
      <c r="AE76">
        <v>2</v>
      </c>
      <c r="AF76">
        <v>12</v>
      </c>
      <c r="AG76">
        <v>34</v>
      </c>
      <c r="AH76">
        <v>7</v>
      </c>
      <c r="AI76">
        <v>17</v>
      </c>
      <c r="AJ76">
        <v>0</v>
      </c>
      <c r="AK76">
        <v>0</v>
      </c>
      <c r="AL76">
        <v>0</v>
      </c>
      <c r="AM76">
        <v>0</v>
      </c>
      <c r="AN76">
        <v>59</v>
      </c>
      <c r="AO76">
        <v>26</v>
      </c>
      <c r="AP76">
        <v>85</v>
      </c>
      <c r="AQ76">
        <v>14</v>
      </c>
      <c r="AR76">
        <v>3</v>
      </c>
      <c r="AS76">
        <v>7</v>
      </c>
      <c r="AT76">
        <v>35</v>
      </c>
      <c r="AU76">
        <v>3</v>
      </c>
      <c r="AV76">
        <v>17</v>
      </c>
      <c r="AW76">
        <v>0</v>
      </c>
      <c r="AX76">
        <v>0</v>
      </c>
      <c r="AY76">
        <v>0</v>
      </c>
      <c r="AZ76">
        <v>0</v>
      </c>
      <c r="BA76">
        <v>56</v>
      </c>
      <c r="BB76">
        <v>23</v>
      </c>
      <c r="BC76">
        <v>79</v>
      </c>
      <c r="BD76">
        <v>19</v>
      </c>
      <c r="BE76">
        <v>10</v>
      </c>
      <c r="BF76">
        <v>8</v>
      </c>
      <c r="BG76">
        <v>44</v>
      </c>
      <c r="BH76">
        <v>1</v>
      </c>
      <c r="BI76">
        <v>21</v>
      </c>
      <c r="BM76">
        <v>0</v>
      </c>
      <c r="BN76">
        <v>71</v>
      </c>
      <c r="BO76">
        <v>32</v>
      </c>
      <c r="BP76">
        <v>103</v>
      </c>
    </row>
    <row r="77" spans="1:68" x14ac:dyDescent="0.25">
      <c r="C77" t="s">
        <v>74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12</v>
      </c>
      <c r="R77">
        <v>0</v>
      </c>
      <c r="S77">
        <v>21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33</v>
      </c>
      <c r="AB77">
        <v>0</v>
      </c>
      <c r="AC77">
        <v>33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W77">
        <v>0</v>
      </c>
      <c r="AX77">
        <v>0</v>
      </c>
    </row>
    <row r="78" spans="1:68" x14ac:dyDescent="0.25">
      <c r="C78" t="s">
        <v>90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15</v>
      </c>
      <c r="R78">
        <v>7</v>
      </c>
      <c r="S78">
        <v>22</v>
      </c>
      <c r="T78">
        <v>9</v>
      </c>
      <c r="U78">
        <v>6</v>
      </c>
      <c r="V78">
        <v>13</v>
      </c>
      <c r="W78">
        <v>0</v>
      </c>
      <c r="X78">
        <v>0</v>
      </c>
      <c r="Y78">
        <v>0</v>
      </c>
      <c r="Z78">
        <v>0</v>
      </c>
      <c r="AA78">
        <v>46</v>
      </c>
      <c r="AB78">
        <v>26</v>
      </c>
      <c r="AC78">
        <v>72</v>
      </c>
      <c r="AD78">
        <v>13</v>
      </c>
      <c r="AE78">
        <v>2</v>
      </c>
      <c r="AF78">
        <v>12</v>
      </c>
      <c r="AG78">
        <v>34</v>
      </c>
      <c r="AH78">
        <v>7</v>
      </c>
      <c r="AI78">
        <v>17</v>
      </c>
      <c r="AJ78">
        <v>0</v>
      </c>
      <c r="AK78">
        <v>0</v>
      </c>
      <c r="AL78">
        <v>0</v>
      </c>
      <c r="AM78">
        <v>0</v>
      </c>
      <c r="AN78">
        <v>59</v>
      </c>
      <c r="AO78">
        <v>26</v>
      </c>
      <c r="AP78">
        <v>85</v>
      </c>
      <c r="AQ78">
        <v>14</v>
      </c>
      <c r="AR78">
        <v>3</v>
      </c>
      <c r="AS78">
        <v>7</v>
      </c>
      <c r="AT78">
        <v>35</v>
      </c>
      <c r="AU78">
        <v>3</v>
      </c>
      <c r="AV78">
        <v>17</v>
      </c>
      <c r="AW78">
        <v>0</v>
      </c>
      <c r="AX78">
        <v>0</v>
      </c>
      <c r="AY78">
        <v>0</v>
      </c>
      <c r="AZ78">
        <v>0</v>
      </c>
      <c r="BA78">
        <v>56</v>
      </c>
      <c r="BB78">
        <v>23</v>
      </c>
      <c r="BC78">
        <v>79</v>
      </c>
      <c r="BD78">
        <v>19</v>
      </c>
      <c r="BE78">
        <v>10</v>
      </c>
      <c r="BF78">
        <v>8</v>
      </c>
      <c r="BG78">
        <v>44</v>
      </c>
      <c r="BH78">
        <v>1</v>
      </c>
      <c r="BI78">
        <v>21</v>
      </c>
      <c r="BM78">
        <v>0</v>
      </c>
      <c r="BN78">
        <v>71</v>
      </c>
      <c r="BO78">
        <v>32</v>
      </c>
      <c r="BP78">
        <v>103</v>
      </c>
    </row>
    <row r="79" spans="1:68" x14ac:dyDescent="0.25">
      <c r="B79" t="s">
        <v>75</v>
      </c>
      <c r="C79" t="s">
        <v>76</v>
      </c>
      <c r="D79">
        <v>52</v>
      </c>
      <c r="E79">
        <v>16</v>
      </c>
      <c r="F79">
        <v>45</v>
      </c>
      <c r="G79">
        <v>110</v>
      </c>
      <c r="H79">
        <v>10</v>
      </c>
      <c r="I79">
        <v>53</v>
      </c>
      <c r="J79">
        <v>0</v>
      </c>
      <c r="K79">
        <v>0</v>
      </c>
      <c r="L79">
        <v>0</v>
      </c>
      <c r="M79">
        <v>0</v>
      </c>
      <c r="N79">
        <v>207</v>
      </c>
      <c r="O79">
        <v>79</v>
      </c>
      <c r="P79">
        <v>286</v>
      </c>
      <c r="Q79">
        <v>16</v>
      </c>
      <c r="R79">
        <v>10</v>
      </c>
      <c r="S79">
        <v>43</v>
      </c>
      <c r="T79">
        <v>74</v>
      </c>
      <c r="U79">
        <v>12</v>
      </c>
      <c r="V79">
        <v>55</v>
      </c>
      <c r="W79">
        <v>0</v>
      </c>
      <c r="X79">
        <v>0</v>
      </c>
      <c r="Y79">
        <v>0</v>
      </c>
      <c r="Z79">
        <v>0</v>
      </c>
      <c r="AA79">
        <v>133</v>
      </c>
      <c r="AB79">
        <v>77</v>
      </c>
      <c r="AC79">
        <v>210</v>
      </c>
      <c r="AD79">
        <v>30</v>
      </c>
      <c r="AE79">
        <v>14</v>
      </c>
      <c r="AF79">
        <v>25</v>
      </c>
      <c r="AG79">
        <v>62</v>
      </c>
      <c r="AH79">
        <v>7</v>
      </c>
      <c r="AI79">
        <v>31</v>
      </c>
      <c r="AJ79">
        <v>0</v>
      </c>
      <c r="AK79">
        <v>0</v>
      </c>
      <c r="AL79">
        <v>0</v>
      </c>
      <c r="AM79">
        <v>1</v>
      </c>
      <c r="AN79">
        <v>117</v>
      </c>
      <c r="AO79">
        <v>53</v>
      </c>
      <c r="AP79">
        <v>170</v>
      </c>
      <c r="AQ79">
        <v>24</v>
      </c>
      <c r="AR79">
        <v>10</v>
      </c>
      <c r="AS79">
        <v>32</v>
      </c>
      <c r="AT79">
        <v>48</v>
      </c>
      <c r="AU79">
        <v>7</v>
      </c>
      <c r="AV79">
        <v>22</v>
      </c>
      <c r="AW79">
        <v>0</v>
      </c>
      <c r="AX79">
        <v>0</v>
      </c>
      <c r="AY79">
        <v>0</v>
      </c>
      <c r="AZ79">
        <v>1</v>
      </c>
      <c r="BA79">
        <v>104</v>
      </c>
      <c r="BB79">
        <v>40</v>
      </c>
      <c r="BC79">
        <v>144</v>
      </c>
      <c r="BD79">
        <v>13</v>
      </c>
      <c r="BE79">
        <v>17</v>
      </c>
      <c r="BF79">
        <v>16</v>
      </c>
      <c r="BG79">
        <v>38</v>
      </c>
      <c r="BH79">
        <v>9</v>
      </c>
      <c r="BI79">
        <v>26</v>
      </c>
      <c r="BM79">
        <v>1</v>
      </c>
      <c r="BN79">
        <v>67</v>
      </c>
      <c r="BO79">
        <v>53</v>
      </c>
      <c r="BP79">
        <v>120</v>
      </c>
    </row>
    <row r="80" spans="1:68" x14ac:dyDescent="0.25">
      <c r="B80" t="s">
        <v>77</v>
      </c>
      <c r="C80" t="s">
        <v>141</v>
      </c>
      <c r="BD80">
        <v>0</v>
      </c>
      <c r="BE80">
        <v>3</v>
      </c>
      <c r="BF80">
        <v>0</v>
      </c>
      <c r="BG80">
        <v>0</v>
      </c>
      <c r="BH80">
        <v>0</v>
      </c>
      <c r="BI80">
        <v>0</v>
      </c>
      <c r="BM80">
        <v>1</v>
      </c>
      <c r="BN80">
        <v>0</v>
      </c>
      <c r="BO80">
        <v>4</v>
      </c>
      <c r="BP80">
        <v>4</v>
      </c>
    </row>
    <row r="81" spans="1:68" x14ac:dyDescent="0.25">
      <c r="C81" t="s">
        <v>78</v>
      </c>
      <c r="D81">
        <v>2</v>
      </c>
      <c r="E81">
        <v>7</v>
      </c>
      <c r="F81">
        <v>1</v>
      </c>
      <c r="G81">
        <v>4</v>
      </c>
      <c r="H81">
        <v>0</v>
      </c>
      <c r="I81">
        <v>6</v>
      </c>
      <c r="J81">
        <v>0</v>
      </c>
      <c r="K81">
        <v>0</v>
      </c>
      <c r="L81">
        <v>0</v>
      </c>
      <c r="M81">
        <v>0</v>
      </c>
      <c r="N81">
        <v>7</v>
      </c>
      <c r="O81">
        <v>13</v>
      </c>
      <c r="P81">
        <v>20</v>
      </c>
      <c r="Q81">
        <v>2</v>
      </c>
      <c r="R81">
        <v>6</v>
      </c>
      <c r="S81">
        <v>1</v>
      </c>
      <c r="T81">
        <v>6</v>
      </c>
      <c r="U81">
        <v>0</v>
      </c>
      <c r="V81">
        <v>7</v>
      </c>
      <c r="W81">
        <v>0</v>
      </c>
      <c r="X81">
        <v>0</v>
      </c>
      <c r="Y81">
        <v>0</v>
      </c>
      <c r="Z81">
        <v>0</v>
      </c>
      <c r="AA81">
        <v>9</v>
      </c>
      <c r="AB81">
        <v>13</v>
      </c>
      <c r="AC81">
        <v>22</v>
      </c>
      <c r="AD81">
        <v>0</v>
      </c>
      <c r="AE81">
        <v>5</v>
      </c>
      <c r="AF81">
        <v>4</v>
      </c>
      <c r="AG81">
        <v>3</v>
      </c>
      <c r="AH81">
        <v>1</v>
      </c>
      <c r="AI81">
        <v>7</v>
      </c>
      <c r="AJ81">
        <v>0</v>
      </c>
      <c r="AK81">
        <v>0</v>
      </c>
      <c r="AL81">
        <v>0</v>
      </c>
      <c r="AM81">
        <v>0</v>
      </c>
      <c r="AN81">
        <v>7</v>
      </c>
      <c r="AO81">
        <v>13</v>
      </c>
      <c r="AP81">
        <v>20</v>
      </c>
      <c r="AQ81">
        <v>2</v>
      </c>
      <c r="AR81">
        <v>0</v>
      </c>
      <c r="AS81">
        <v>2</v>
      </c>
      <c r="AT81">
        <v>1</v>
      </c>
      <c r="AU81">
        <v>0</v>
      </c>
      <c r="AV81">
        <v>8</v>
      </c>
      <c r="AW81">
        <v>0</v>
      </c>
      <c r="AX81">
        <v>0</v>
      </c>
      <c r="AY81">
        <v>0</v>
      </c>
      <c r="AZ81">
        <v>0</v>
      </c>
      <c r="BA81">
        <v>5</v>
      </c>
      <c r="BB81">
        <v>8</v>
      </c>
      <c r="BC81">
        <v>13</v>
      </c>
      <c r="BD81">
        <v>0</v>
      </c>
      <c r="BE81">
        <v>3</v>
      </c>
      <c r="BF81">
        <v>0</v>
      </c>
      <c r="BG81">
        <v>2</v>
      </c>
      <c r="BH81">
        <v>0</v>
      </c>
      <c r="BI81">
        <v>5</v>
      </c>
      <c r="BM81">
        <v>0</v>
      </c>
      <c r="BN81">
        <v>2</v>
      </c>
      <c r="BO81">
        <v>8</v>
      </c>
      <c r="BP81">
        <v>10</v>
      </c>
    </row>
    <row r="82" spans="1:68" x14ac:dyDescent="0.25">
      <c r="C82" t="s">
        <v>79</v>
      </c>
      <c r="D82">
        <v>0</v>
      </c>
      <c r="E82">
        <v>0</v>
      </c>
      <c r="F82">
        <v>0</v>
      </c>
      <c r="G82">
        <v>0</v>
      </c>
      <c r="H82">
        <v>1</v>
      </c>
      <c r="I82">
        <v>3</v>
      </c>
      <c r="J82">
        <v>0</v>
      </c>
      <c r="K82">
        <v>0</v>
      </c>
      <c r="L82">
        <v>0</v>
      </c>
      <c r="M82">
        <v>0</v>
      </c>
      <c r="N82">
        <v>0</v>
      </c>
      <c r="O82">
        <v>4</v>
      </c>
      <c r="P82">
        <v>4</v>
      </c>
      <c r="Q82">
        <v>0</v>
      </c>
      <c r="R82">
        <v>1</v>
      </c>
      <c r="S82">
        <v>1</v>
      </c>
      <c r="T82">
        <v>1</v>
      </c>
      <c r="U82">
        <v>1</v>
      </c>
      <c r="V82">
        <v>3</v>
      </c>
      <c r="W82">
        <v>0</v>
      </c>
      <c r="X82">
        <v>0</v>
      </c>
      <c r="Y82">
        <v>0</v>
      </c>
      <c r="Z82">
        <v>0</v>
      </c>
      <c r="AA82">
        <v>2</v>
      </c>
      <c r="AB82">
        <v>5</v>
      </c>
      <c r="AC82">
        <v>7</v>
      </c>
      <c r="AD82">
        <v>0</v>
      </c>
      <c r="AE82">
        <v>1</v>
      </c>
      <c r="AF82">
        <v>0</v>
      </c>
      <c r="AG82">
        <v>1</v>
      </c>
      <c r="AH82">
        <v>0</v>
      </c>
      <c r="AI82">
        <v>5</v>
      </c>
      <c r="AJ82">
        <v>0</v>
      </c>
      <c r="AK82">
        <v>0</v>
      </c>
      <c r="AL82">
        <v>0</v>
      </c>
      <c r="AM82">
        <v>0</v>
      </c>
      <c r="AN82">
        <v>1</v>
      </c>
      <c r="AO82">
        <v>6</v>
      </c>
      <c r="AP82">
        <v>7</v>
      </c>
      <c r="AQ82">
        <v>1</v>
      </c>
      <c r="AR82">
        <v>0</v>
      </c>
      <c r="AS82">
        <v>0</v>
      </c>
      <c r="AT82">
        <v>1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2</v>
      </c>
      <c r="BB82">
        <v>0</v>
      </c>
      <c r="BC82">
        <v>2</v>
      </c>
      <c r="BD82">
        <v>2</v>
      </c>
      <c r="BE82">
        <v>0</v>
      </c>
      <c r="BF82">
        <v>1</v>
      </c>
      <c r="BG82">
        <v>1</v>
      </c>
      <c r="BH82">
        <v>0</v>
      </c>
      <c r="BI82">
        <v>1</v>
      </c>
      <c r="BM82">
        <v>0</v>
      </c>
      <c r="BN82">
        <v>4</v>
      </c>
      <c r="BO82">
        <v>1</v>
      </c>
      <c r="BP82">
        <v>5</v>
      </c>
    </row>
    <row r="83" spans="1:68" x14ac:dyDescent="0.25">
      <c r="C83" t="s">
        <v>90</v>
      </c>
      <c r="D83">
        <v>2</v>
      </c>
      <c r="E83">
        <v>7</v>
      </c>
      <c r="F83">
        <v>1</v>
      </c>
      <c r="G83">
        <v>4</v>
      </c>
      <c r="H83">
        <v>1</v>
      </c>
      <c r="I83">
        <v>9</v>
      </c>
      <c r="J83">
        <v>0</v>
      </c>
      <c r="K83">
        <v>0</v>
      </c>
      <c r="L83">
        <v>0</v>
      </c>
      <c r="M83">
        <v>0</v>
      </c>
      <c r="N83">
        <v>7</v>
      </c>
      <c r="O83">
        <v>17</v>
      </c>
      <c r="P83">
        <v>24</v>
      </c>
      <c r="Q83">
        <v>2</v>
      </c>
      <c r="R83">
        <v>7</v>
      </c>
      <c r="S83">
        <v>2</v>
      </c>
      <c r="T83">
        <v>7</v>
      </c>
      <c r="U83">
        <v>1</v>
      </c>
      <c r="V83">
        <v>10</v>
      </c>
      <c r="W83">
        <v>0</v>
      </c>
      <c r="X83">
        <v>0</v>
      </c>
      <c r="Y83">
        <v>0</v>
      </c>
      <c r="Z83">
        <v>0</v>
      </c>
      <c r="AA83">
        <v>11</v>
      </c>
      <c r="AB83">
        <v>18</v>
      </c>
      <c r="AC83">
        <v>29</v>
      </c>
      <c r="AD83">
        <v>0</v>
      </c>
      <c r="AE83">
        <v>6</v>
      </c>
      <c r="AF83">
        <v>4</v>
      </c>
      <c r="AG83">
        <v>4</v>
      </c>
      <c r="AH83">
        <v>1</v>
      </c>
      <c r="AI83">
        <v>12</v>
      </c>
      <c r="AJ83">
        <v>0</v>
      </c>
      <c r="AK83">
        <v>0</v>
      </c>
      <c r="AL83">
        <v>0</v>
      </c>
      <c r="AM83">
        <v>0</v>
      </c>
      <c r="AN83">
        <v>8</v>
      </c>
      <c r="AO83">
        <v>19</v>
      </c>
      <c r="AP83">
        <v>27</v>
      </c>
      <c r="AQ83">
        <v>3</v>
      </c>
      <c r="AR83">
        <v>0</v>
      </c>
      <c r="AS83">
        <v>2</v>
      </c>
      <c r="AT83">
        <v>2</v>
      </c>
      <c r="AU83">
        <v>0</v>
      </c>
      <c r="AV83">
        <v>8</v>
      </c>
      <c r="AW83">
        <v>0</v>
      </c>
      <c r="AX83">
        <v>0</v>
      </c>
      <c r="AY83">
        <v>0</v>
      </c>
      <c r="AZ83">
        <v>0</v>
      </c>
      <c r="BA83">
        <v>7</v>
      </c>
      <c r="BB83">
        <v>8</v>
      </c>
      <c r="BC83">
        <v>15</v>
      </c>
      <c r="BD83">
        <v>2</v>
      </c>
      <c r="BE83">
        <v>6</v>
      </c>
      <c r="BF83">
        <v>1</v>
      </c>
      <c r="BG83">
        <v>3</v>
      </c>
      <c r="BH83">
        <v>0</v>
      </c>
      <c r="BI83">
        <v>6</v>
      </c>
      <c r="BM83">
        <v>1</v>
      </c>
      <c r="BN83">
        <v>6</v>
      </c>
      <c r="BO83">
        <v>13</v>
      </c>
      <c r="BP83">
        <v>19</v>
      </c>
    </row>
    <row r="84" spans="1:68" x14ac:dyDescent="0.25">
      <c r="B84" t="s">
        <v>8</v>
      </c>
      <c r="C84" t="s">
        <v>8</v>
      </c>
      <c r="D84">
        <v>7</v>
      </c>
      <c r="E84">
        <v>1</v>
      </c>
      <c r="F84">
        <v>18</v>
      </c>
      <c r="G84">
        <v>11</v>
      </c>
      <c r="H84">
        <v>4</v>
      </c>
      <c r="I84">
        <v>0</v>
      </c>
      <c r="J84">
        <v>0</v>
      </c>
      <c r="K84">
        <v>0</v>
      </c>
      <c r="L84">
        <v>0</v>
      </c>
      <c r="M84">
        <v>0</v>
      </c>
      <c r="N84">
        <v>36</v>
      </c>
      <c r="O84">
        <v>5</v>
      </c>
      <c r="P84">
        <v>41</v>
      </c>
      <c r="Q84">
        <v>2</v>
      </c>
      <c r="R84">
        <v>1</v>
      </c>
      <c r="S84">
        <v>18</v>
      </c>
      <c r="T84">
        <v>5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25</v>
      </c>
      <c r="AB84">
        <v>1</v>
      </c>
      <c r="AC84">
        <v>26</v>
      </c>
      <c r="AD84">
        <v>0</v>
      </c>
      <c r="AE84">
        <v>1</v>
      </c>
      <c r="AF84">
        <v>3</v>
      </c>
      <c r="AG84">
        <v>1</v>
      </c>
      <c r="AH84">
        <v>0</v>
      </c>
      <c r="AI84">
        <v>2</v>
      </c>
      <c r="AJ84">
        <v>0</v>
      </c>
      <c r="AK84">
        <v>0</v>
      </c>
      <c r="AL84">
        <v>0</v>
      </c>
      <c r="AM84">
        <v>0</v>
      </c>
      <c r="AN84">
        <v>4</v>
      </c>
      <c r="AO84">
        <v>3</v>
      </c>
      <c r="AP84">
        <v>7</v>
      </c>
      <c r="AQ84">
        <v>4</v>
      </c>
      <c r="AR84">
        <v>1</v>
      </c>
      <c r="AS84">
        <v>2</v>
      </c>
      <c r="AT84">
        <v>2</v>
      </c>
      <c r="AU84">
        <v>3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8</v>
      </c>
      <c r="BB84">
        <v>4</v>
      </c>
      <c r="BC84">
        <v>12</v>
      </c>
      <c r="BD84">
        <v>0</v>
      </c>
      <c r="BE84">
        <v>0</v>
      </c>
      <c r="BF84">
        <v>3</v>
      </c>
      <c r="BG84">
        <v>7</v>
      </c>
      <c r="BH84">
        <v>2</v>
      </c>
      <c r="BI84">
        <v>0</v>
      </c>
      <c r="BM84">
        <v>0</v>
      </c>
      <c r="BN84">
        <v>10</v>
      </c>
      <c r="BO84">
        <v>2</v>
      </c>
      <c r="BP84">
        <v>12</v>
      </c>
    </row>
    <row r="85" spans="1:68" x14ac:dyDescent="0.25">
      <c r="A85" t="s">
        <v>115</v>
      </c>
      <c r="D85">
        <f>SUM(D75:D84)-D78-D83</f>
        <v>71</v>
      </c>
      <c r="E85">
        <f>SUM(E75:E84)-E78-E83</f>
        <v>32</v>
      </c>
      <c r="F85">
        <f>SUM(F75:F84)-F78-F83</f>
        <v>73</v>
      </c>
      <c r="G85">
        <f>SUM(G75:G84)-G78-G83</f>
        <v>154</v>
      </c>
      <c r="H85">
        <f>SUM(H75:H84)-H78-H83</f>
        <v>20</v>
      </c>
      <c r="I85">
        <f>SUM(I75:I84)-I78-I83</f>
        <v>74</v>
      </c>
      <c r="J85">
        <f>SUM(J75:J84)-J78-J83</f>
        <v>0</v>
      </c>
      <c r="K85">
        <f>SUM(K75:K84)-K78-K83</f>
        <v>0</v>
      </c>
      <c r="L85">
        <f>SUM(L75:L84)-L78-L83</f>
        <v>0</v>
      </c>
      <c r="M85">
        <f>SUM(M75:M84)-M78-M83</f>
        <v>0</v>
      </c>
      <c r="N85">
        <f>SUM(N75:N84)-N78-N83</f>
        <v>298</v>
      </c>
      <c r="O85">
        <f>SUM(O75:O84)-O78-O83</f>
        <v>126</v>
      </c>
      <c r="P85">
        <f>SUM(P75:P84)-P78-P83</f>
        <v>424</v>
      </c>
      <c r="Q85">
        <f>SUM(Q75:Q84)-Q78-Q83</f>
        <v>49</v>
      </c>
      <c r="R85">
        <f>SUM(R75:R84)-R78-R83</f>
        <v>31</v>
      </c>
      <c r="S85">
        <f>SUM(S75:S84)-S78-S83</f>
        <v>95</v>
      </c>
      <c r="T85">
        <f>SUM(T75:T84)-T78-T83</f>
        <v>129</v>
      </c>
      <c r="U85">
        <f>SUM(U75:U84)-U78-U83</f>
        <v>21</v>
      </c>
      <c r="V85">
        <f>SUM(V75:V84)-V78-V83</f>
        <v>92</v>
      </c>
      <c r="W85">
        <f>SUM(W75:W84)-W78-W83</f>
        <v>0</v>
      </c>
      <c r="X85">
        <f>SUM(X75:X84)-X78-X83</f>
        <v>0</v>
      </c>
      <c r="Y85">
        <f>SUM(Y75:Y84)-Y78-Y83</f>
        <v>0</v>
      </c>
      <c r="Z85">
        <f>SUM(Z75:Z84)-Z78-Z83</f>
        <v>0</v>
      </c>
      <c r="AA85">
        <f>SUM(AA75:AA84)-AA78-AA83</f>
        <v>273</v>
      </c>
      <c r="AB85">
        <f>SUM(AB75:AB84)-AB78-AB83</f>
        <v>144</v>
      </c>
      <c r="AC85">
        <f>SUM(AC75:AC84)-AC78-AC83</f>
        <v>417</v>
      </c>
      <c r="AD85">
        <f>SUM(AD75:AD84)-AD78-AD83</f>
        <v>52</v>
      </c>
      <c r="AE85">
        <f>SUM(AE75:AE84)-AE78-AE83</f>
        <v>29</v>
      </c>
      <c r="AF85">
        <f>SUM(AF75:AF84)-AF78-AF83</f>
        <v>54</v>
      </c>
      <c r="AG85">
        <f>SUM(AG75:AG84)-AG78-AG83</f>
        <v>134</v>
      </c>
      <c r="AH85">
        <f>SUM(AH75:AH84)-AH78-AH83</f>
        <v>17</v>
      </c>
      <c r="AI85">
        <f>SUM(AI75:AI84)-AI78-AI83</f>
        <v>76</v>
      </c>
      <c r="AJ85">
        <f>SUM(AJ75:AJ84)-AJ78-AJ83</f>
        <v>0</v>
      </c>
      <c r="AK85">
        <f>SUM(AK75:AK84)-AK78-AK83</f>
        <v>0</v>
      </c>
      <c r="AL85">
        <f>SUM(AL75:AL84)-AL78-AL83</f>
        <v>0</v>
      </c>
      <c r="AM85">
        <f>SUM(AM75:AM84)-AM78-AM83</f>
        <v>1</v>
      </c>
      <c r="AN85">
        <f>SUM(AN75:AN84)-AN78-AN83</f>
        <v>240</v>
      </c>
      <c r="AO85">
        <f>SUM(AO75:AO84)-AO78-AO83</f>
        <v>123</v>
      </c>
      <c r="AP85">
        <f>SUM(AP75:AP84)-AP78-AP83</f>
        <v>363</v>
      </c>
      <c r="AQ85">
        <f>SUM(AQ75:AQ84)-AQ78-AQ83</f>
        <v>59</v>
      </c>
      <c r="AR85">
        <f>SUM(AR75:AR84)-AR78-AR83</f>
        <v>22</v>
      </c>
      <c r="AS85">
        <f>SUM(AS75:AS84)-AS78-AS83</f>
        <v>48</v>
      </c>
      <c r="AT85">
        <f>SUM(AT75:AT84)-AT78-AT83</f>
        <v>115</v>
      </c>
      <c r="AU85">
        <f>SUM(AU75:AU84)-AU78-AU83</f>
        <v>15</v>
      </c>
      <c r="AV85">
        <f>SUM(AV75:AV84)-AV78-AV83</f>
        <v>66</v>
      </c>
      <c r="AW85">
        <f>SUM(AW75:AW84)-AW78-AW83</f>
        <v>0</v>
      </c>
      <c r="AX85">
        <f>SUM(AX75:AX84)-AX78-AX83</f>
        <v>0</v>
      </c>
      <c r="AY85">
        <f>SUM(AY75:AY84)-AY78-AY83</f>
        <v>0</v>
      </c>
      <c r="AZ85">
        <f>SUM(AZ75:AZ84)-AZ78-AZ83</f>
        <v>1</v>
      </c>
      <c r="BA85">
        <f>SUM(BA75:BA84)-BA78-BA83</f>
        <v>222</v>
      </c>
      <c r="BB85">
        <f>SUM(BB75:BB84)-BB78-BB83</f>
        <v>104</v>
      </c>
      <c r="BC85">
        <f>SUM(BC75:BC84)-BC78-BC83</f>
        <v>326</v>
      </c>
      <c r="BD85">
        <f>SUM(BD75:BD84)-BD78-BD83</f>
        <v>44</v>
      </c>
      <c r="BE85">
        <f>SUM(BE75:BE84)-BE78-BE83</f>
        <v>42</v>
      </c>
      <c r="BF85">
        <f>SUM(BF75:BF84)-BF78-BF83</f>
        <v>47</v>
      </c>
      <c r="BG85">
        <f>SUM(BG75:BG84)-BG78-BG83</f>
        <v>126</v>
      </c>
      <c r="BH85">
        <f>SUM(BH75:BH84)-BH78-BH83</f>
        <v>18</v>
      </c>
      <c r="BI85">
        <f>SUM(BI75:BI84)-BI78-BI83</f>
        <v>80</v>
      </c>
      <c r="BJ85">
        <f>SUM(BJ75:BJ84)-BJ78-BJ83</f>
        <v>0</v>
      </c>
      <c r="BK85">
        <f>SUM(BK75:BK84)-BK78-BK83</f>
        <v>0</v>
      </c>
      <c r="BL85">
        <f>SUM(BL75:BL84)-BL78-BL83</f>
        <v>0</v>
      </c>
      <c r="BM85">
        <f>SUM(BM75:BM84)-BM78-BM83</f>
        <v>2</v>
      </c>
      <c r="BN85">
        <f>SUM(BN75:BN84)-BN78-BN83</f>
        <v>217</v>
      </c>
      <c r="BO85">
        <f>SUM(BO75:BO84)-BO78-BO83</f>
        <v>142</v>
      </c>
      <c r="BP85">
        <f>SUM(BP75:BP84)-BP78-BP83</f>
        <v>359</v>
      </c>
    </row>
    <row r="86" spans="1:68" x14ac:dyDescent="0.25">
      <c r="A86" t="s">
        <v>85</v>
      </c>
      <c r="B86" t="s">
        <v>86</v>
      </c>
      <c r="C86" t="s">
        <v>86</v>
      </c>
      <c r="D86">
        <v>35</v>
      </c>
      <c r="E86">
        <v>23</v>
      </c>
      <c r="F86">
        <v>41</v>
      </c>
      <c r="G86">
        <v>88</v>
      </c>
      <c r="H86">
        <v>16</v>
      </c>
      <c r="I86">
        <v>41</v>
      </c>
      <c r="J86">
        <v>0</v>
      </c>
      <c r="K86">
        <v>0</v>
      </c>
      <c r="L86">
        <v>0</v>
      </c>
      <c r="M86">
        <v>4</v>
      </c>
      <c r="N86">
        <v>164</v>
      </c>
      <c r="O86">
        <v>84</v>
      </c>
      <c r="P86">
        <v>248</v>
      </c>
      <c r="Q86">
        <v>33</v>
      </c>
      <c r="R86">
        <v>32</v>
      </c>
      <c r="S86">
        <v>34</v>
      </c>
      <c r="T86">
        <v>100</v>
      </c>
      <c r="U86">
        <v>7</v>
      </c>
      <c r="V86">
        <v>36</v>
      </c>
      <c r="W86">
        <v>0</v>
      </c>
      <c r="X86">
        <v>0</v>
      </c>
      <c r="Y86">
        <v>0</v>
      </c>
      <c r="Z86">
        <v>0</v>
      </c>
      <c r="AA86">
        <v>167</v>
      </c>
      <c r="AB86">
        <v>75</v>
      </c>
      <c r="AC86">
        <v>242</v>
      </c>
      <c r="AD86">
        <v>40</v>
      </c>
      <c r="AE86">
        <v>15</v>
      </c>
      <c r="AF86">
        <v>20</v>
      </c>
      <c r="AG86">
        <v>85</v>
      </c>
      <c r="AH86">
        <v>5</v>
      </c>
      <c r="AI86">
        <v>36</v>
      </c>
      <c r="AJ86">
        <v>0</v>
      </c>
      <c r="AK86">
        <v>0</v>
      </c>
      <c r="AL86">
        <v>0</v>
      </c>
      <c r="AM86">
        <v>6</v>
      </c>
      <c r="AN86">
        <v>145</v>
      </c>
      <c r="AO86">
        <v>62</v>
      </c>
      <c r="AP86">
        <v>207</v>
      </c>
      <c r="AQ86">
        <v>27</v>
      </c>
      <c r="AR86">
        <v>12</v>
      </c>
      <c r="AS86">
        <v>22</v>
      </c>
      <c r="AT86">
        <v>80</v>
      </c>
      <c r="AU86">
        <v>5</v>
      </c>
      <c r="AV86">
        <v>36</v>
      </c>
      <c r="AW86">
        <v>0</v>
      </c>
      <c r="AX86">
        <v>0</v>
      </c>
      <c r="AY86">
        <v>0</v>
      </c>
      <c r="AZ86">
        <v>0</v>
      </c>
      <c r="BA86">
        <v>129</v>
      </c>
      <c r="BB86">
        <v>53</v>
      </c>
      <c r="BC86">
        <v>182</v>
      </c>
      <c r="BD86">
        <v>60</v>
      </c>
      <c r="BE86">
        <v>11</v>
      </c>
      <c r="BF86">
        <v>22</v>
      </c>
      <c r="BG86">
        <v>121</v>
      </c>
      <c r="BH86">
        <v>5</v>
      </c>
      <c r="BI86">
        <v>42</v>
      </c>
      <c r="BM86">
        <v>2</v>
      </c>
      <c r="BN86">
        <v>203</v>
      </c>
      <c r="BO86">
        <v>60</v>
      </c>
      <c r="BP86">
        <v>263</v>
      </c>
    </row>
    <row r="87" spans="1:68" x14ac:dyDescent="0.25">
      <c r="A87" t="s">
        <v>87</v>
      </c>
      <c r="B87" t="s">
        <v>8</v>
      </c>
      <c r="C87" t="s">
        <v>8</v>
      </c>
      <c r="D87">
        <v>49</v>
      </c>
      <c r="E87">
        <v>6</v>
      </c>
      <c r="F87">
        <v>88</v>
      </c>
      <c r="G87">
        <v>73</v>
      </c>
      <c r="H87">
        <v>4</v>
      </c>
      <c r="I87">
        <v>2</v>
      </c>
      <c r="J87">
        <v>0</v>
      </c>
      <c r="K87">
        <v>0</v>
      </c>
      <c r="L87">
        <v>0</v>
      </c>
      <c r="M87">
        <v>0</v>
      </c>
      <c r="N87">
        <v>210</v>
      </c>
      <c r="O87">
        <v>12</v>
      </c>
      <c r="P87">
        <v>222</v>
      </c>
      <c r="Q87">
        <v>59</v>
      </c>
      <c r="R87">
        <v>5</v>
      </c>
      <c r="S87">
        <v>96</v>
      </c>
      <c r="T87">
        <v>81</v>
      </c>
      <c r="U87">
        <v>9</v>
      </c>
      <c r="V87">
        <v>6</v>
      </c>
      <c r="W87">
        <v>0</v>
      </c>
      <c r="X87">
        <v>0</v>
      </c>
      <c r="Y87">
        <v>0</v>
      </c>
      <c r="Z87">
        <v>0</v>
      </c>
      <c r="AA87">
        <v>236</v>
      </c>
      <c r="AB87">
        <v>20</v>
      </c>
      <c r="AC87">
        <v>256</v>
      </c>
      <c r="AD87">
        <v>85</v>
      </c>
      <c r="AE87">
        <v>2</v>
      </c>
      <c r="AF87">
        <v>101</v>
      </c>
      <c r="AG87">
        <v>87</v>
      </c>
      <c r="AH87">
        <v>3</v>
      </c>
      <c r="AI87">
        <v>2</v>
      </c>
      <c r="AJ87">
        <v>0</v>
      </c>
      <c r="AK87">
        <v>0</v>
      </c>
      <c r="AL87">
        <v>0</v>
      </c>
      <c r="AM87">
        <v>0</v>
      </c>
      <c r="AN87">
        <v>273</v>
      </c>
      <c r="AO87">
        <v>7</v>
      </c>
      <c r="AP87">
        <v>280</v>
      </c>
      <c r="AQ87">
        <v>50</v>
      </c>
      <c r="AR87">
        <v>4</v>
      </c>
      <c r="AS87">
        <v>66</v>
      </c>
      <c r="AT87">
        <v>70</v>
      </c>
      <c r="AU87">
        <v>2</v>
      </c>
      <c r="AV87">
        <v>1</v>
      </c>
      <c r="AW87">
        <v>0</v>
      </c>
      <c r="AX87">
        <v>0</v>
      </c>
      <c r="AY87">
        <v>0</v>
      </c>
      <c r="AZ87">
        <v>0</v>
      </c>
      <c r="BA87">
        <v>186</v>
      </c>
      <c r="BB87">
        <v>7</v>
      </c>
      <c r="BC87">
        <v>193</v>
      </c>
      <c r="BD87">
        <v>36</v>
      </c>
      <c r="BE87">
        <v>4</v>
      </c>
      <c r="BF87">
        <v>65</v>
      </c>
      <c r="BG87">
        <v>50</v>
      </c>
      <c r="BH87">
        <v>6</v>
      </c>
      <c r="BI87">
        <v>1</v>
      </c>
      <c r="BM87">
        <v>0</v>
      </c>
      <c r="BN87">
        <v>151</v>
      </c>
      <c r="BO87">
        <v>11</v>
      </c>
      <c r="BP87">
        <v>162</v>
      </c>
    </row>
    <row r="88" spans="1:68" x14ac:dyDescent="0.25">
      <c r="B88" t="s">
        <v>86</v>
      </c>
      <c r="C88" t="s">
        <v>86</v>
      </c>
      <c r="D88">
        <v>52</v>
      </c>
      <c r="E88">
        <v>0</v>
      </c>
      <c r="F88">
        <v>34</v>
      </c>
      <c r="G88">
        <v>28</v>
      </c>
      <c r="H88">
        <v>1</v>
      </c>
      <c r="I88">
        <v>0</v>
      </c>
      <c r="J88">
        <v>0</v>
      </c>
      <c r="K88">
        <v>0</v>
      </c>
      <c r="L88">
        <v>0</v>
      </c>
      <c r="M88">
        <v>0</v>
      </c>
      <c r="N88">
        <v>114</v>
      </c>
      <c r="O88">
        <v>1</v>
      </c>
      <c r="P88">
        <v>115</v>
      </c>
      <c r="Q88">
        <v>48</v>
      </c>
      <c r="R88">
        <v>1</v>
      </c>
      <c r="S88">
        <v>22</v>
      </c>
      <c r="T88">
        <v>37</v>
      </c>
      <c r="U88">
        <v>1</v>
      </c>
      <c r="V88">
        <v>0</v>
      </c>
      <c r="W88">
        <v>0</v>
      </c>
      <c r="X88">
        <v>0</v>
      </c>
      <c r="Y88">
        <v>0</v>
      </c>
      <c r="Z88">
        <v>0</v>
      </c>
      <c r="AA88">
        <v>107</v>
      </c>
      <c r="AB88">
        <v>2</v>
      </c>
      <c r="AC88">
        <v>109</v>
      </c>
      <c r="AD88">
        <v>33</v>
      </c>
      <c r="AE88">
        <v>2</v>
      </c>
      <c r="AF88">
        <v>11</v>
      </c>
      <c r="AG88">
        <v>22</v>
      </c>
      <c r="AH88">
        <v>1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66</v>
      </c>
      <c r="AO88">
        <v>3</v>
      </c>
      <c r="AP88">
        <v>69</v>
      </c>
      <c r="AQ88">
        <v>35</v>
      </c>
      <c r="AR88">
        <v>0</v>
      </c>
      <c r="AS88">
        <v>6</v>
      </c>
      <c r="AT88">
        <v>18</v>
      </c>
      <c r="AU88">
        <v>1</v>
      </c>
      <c r="AV88">
        <v>1</v>
      </c>
      <c r="AW88">
        <v>0</v>
      </c>
      <c r="AX88">
        <v>0</v>
      </c>
      <c r="AY88">
        <v>0</v>
      </c>
      <c r="AZ88">
        <v>0</v>
      </c>
      <c r="BA88">
        <v>59</v>
      </c>
      <c r="BB88">
        <v>2</v>
      </c>
      <c r="BC88">
        <v>61</v>
      </c>
    </row>
    <row r="89" spans="1:68" x14ac:dyDescent="0.25">
      <c r="B89" t="s">
        <v>88</v>
      </c>
      <c r="C89" t="s">
        <v>89</v>
      </c>
      <c r="D89">
        <v>1</v>
      </c>
      <c r="E89">
        <v>7</v>
      </c>
      <c r="F89">
        <v>1</v>
      </c>
      <c r="G89">
        <v>3</v>
      </c>
      <c r="H89">
        <v>2</v>
      </c>
      <c r="I89">
        <v>15</v>
      </c>
      <c r="J89">
        <v>0</v>
      </c>
      <c r="K89">
        <v>0</v>
      </c>
      <c r="L89">
        <v>0</v>
      </c>
      <c r="M89">
        <v>1</v>
      </c>
      <c r="N89">
        <v>5</v>
      </c>
      <c r="O89">
        <v>25</v>
      </c>
      <c r="P89">
        <v>30</v>
      </c>
      <c r="Q89">
        <v>1</v>
      </c>
      <c r="R89">
        <v>7</v>
      </c>
      <c r="S89">
        <v>3</v>
      </c>
      <c r="T89">
        <v>2</v>
      </c>
      <c r="U89">
        <v>2</v>
      </c>
      <c r="V89">
        <v>20</v>
      </c>
      <c r="W89">
        <v>0</v>
      </c>
      <c r="X89">
        <v>0</v>
      </c>
      <c r="Y89">
        <v>0</v>
      </c>
      <c r="Z89">
        <v>1</v>
      </c>
      <c r="AA89">
        <v>6</v>
      </c>
      <c r="AB89">
        <v>30</v>
      </c>
      <c r="AC89">
        <v>36</v>
      </c>
      <c r="AD89">
        <v>3</v>
      </c>
      <c r="AE89">
        <v>6</v>
      </c>
      <c r="AF89">
        <v>4</v>
      </c>
      <c r="AG89">
        <v>2</v>
      </c>
      <c r="AH89">
        <v>1</v>
      </c>
      <c r="AI89">
        <v>24</v>
      </c>
      <c r="AJ89">
        <v>0</v>
      </c>
      <c r="AK89">
        <v>0</v>
      </c>
      <c r="AL89">
        <v>0</v>
      </c>
      <c r="AM89">
        <v>2</v>
      </c>
      <c r="AN89">
        <v>9</v>
      </c>
      <c r="AO89">
        <v>33</v>
      </c>
      <c r="AP89">
        <v>42</v>
      </c>
      <c r="AQ89">
        <v>0</v>
      </c>
      <c r="AR89">
        <v>11</v>
      </c>
      <c r="AS89">
        <v>1</v>
      </c>
      <c r="AT89">
        <v>2</v>
      </c>
      <c r="AU89">
        <v>3</v>
      </c>
      <c r="AV89">
        <v>17</v>
      </c>
      <c r="AW89">
        <v>0</v>
      </c>
      <c r="AX89">
        <v>0</v>
      </c>
      <c r="AY89">
        <v>0</v>
      </c>
      <c r="AZ89">
        <v>2</v>
      </c>
      <c r="BA89">
        <v>3</v>
      </c>
      <c r="BB89">
        <v>33</v>
      </c>
      <c r="BC89">
        <v>36</v>
      </c>
      <c r="BD89">
        <v>2</v>
      </c>
      <c r="BE89">
        <v>10</v>
      </c>
      <c r="BF89">
        <v>4</v>
      </c>
      <c r="BG89">
        <v>2</v>
      </c>
      <c r="BH89">
        <v>1</v>
      </c>
      <c r="BI89">
        <v>27</v>
      </c>
      <c r="BM89">
        <v>3</v>
      </c>
      <c r="BN89">
        <v>8</v>
      </c>
      <c r="BO89">
        <v>41</v>
      </c>
      <c r="BP89">
        <v>49</v>
      </c>
    </row>
    <row r="90" spans="1:68" x14ac:dyDescent="0.25">
      <c r="A90" t="s">
        <v>7</v>
      </c>
      <c r="B90" t="s">
        <v>8</v>
      </c>
      <c r="C90" t="s">
        <v>8</v>
      </c>
      <c r="D90">
        <v>0</v>
      </c>
      <c r="E90">
        <v>1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1</v>
      </c>
      <c r="P90">
        <v>1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f>Q90+S90+T90</f>
        <v>0</v>
      </c>
      <c r="AB90">
        <f>R90+U90+V90</f>
        <v>0</v>
      </c>
      <c r="AC90">
        <f>SUM(Q90:V90)</f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</row>
    <row r="92" spans="1:68" x14ac:dyDescent="0.25">
      <c r="A92" t="s">
        <v>105</v>
      </c>
      <c r="B92" t="s">
        <v>8</v>
      </c>
      <c r="C92" t="s">
        <v>121</v>
      </c>
      <c r="D92">
        <v>16</v>
      </c>
      <c r="E92">
        <v>11</v>
      </c>
      <c r="F92">
        <v>10</v>
      </c>
      <c r="G92">
        <v>21</v>
      </c>
      <c r="H92">
        <v>12</v>
      </c>
      <c r="I92">
        <v>25</v>
      </c>
      <c r="J92">
        <v>0</v>
      </c>
      <c r="K92">
        <v>0</v>
      </c>
      <c r="L92">
        <v>0</v>
      </c>
      <c r="M92">
        <v>0</v>
      </c>
      <c r="N92">
        <v>47</v>
      </c>
      <c r="O92">
        <v>48</v>
      </c>
      <c r="P92">
        <v>95</v>
      </c>
      <c r="Q92">
        <v>16</v>
      </c>
      <c r="R92">
        <v>11</v>
      </c>
      <c r="S92">
        <v>5</v>
      </c>
      <c r="T92">
        <v>21</v>
      </c>
      <c r="U92">
        <v>2</v>
      </c>
      <c r="V92">
        <v>27</v>
      </c>
      <c r="W92">
        <v>0</v>
      </c>
      <c r="X92">
        <v>0</v>
      </c>
      <c r="Y92">
        <v>0</v>
      </c>
      <c r="Z92">
        <v>0</v>
      </c>
      <c r="AA92">
        <v>42</v>
      </c>
      <c r="AB92">
        <v>40</v>
      </c>
      <c r="AC92">
        <v>82</v>
      </c>
      <c r="AD92">
        <v>15</v>
      </c>
      <c r="AE92">
        <v>19</v>
      </c>
      <c r="AF92">
        <v>1</v>
      </c>
      <c r="AG92">
        <v>18</v>
      </c>
      <c r="AH92">
        <v>5</v>
      </c>
      <c r="AI92">
        <v>23</v>
      </c>
      <c r="AJ92">
        <v>0</v>
      </c>
      <c r="AK92">
        <v>0</v>
      </c>
      <c r="AL92">
        <v>0</v>
      </c>
      <c r="AM92">
        <v>0</v>
      </c>
      <c r="AN92">
        <v>34</v>
      </c>
      <c r="AO92">
        <v>47</v>
      </c>
      <c r="AP92">
        <v>81</v>
      </c>
      <c r="AQ92">
        <v>26</v>
      </c>
      <c r="AR92">
        <v>16</v>
      </c>
      <c r="AS92">
        <v>5</v>
      </c>
      <c r="AT92">
        <v>26</v>
      </c>
      <c r="AU92">
        <v>5</v>
      </c>
      <c r="AV92">
        <v>23</v>
      </c>
      <c r="AW92">
        <v>0</v>
      </c>
      <c r="AX92">
        <v>0</v>
      </c>
      <c r="AY92">
        <v>0</v>
      </c>
      <c r="AZ92">
        <v>0</v>
      </c>
      <c r="BA92">
        <v>57</v>
      </c>
      <c r="BB92">
        <v>44</v>
      </c>
      <c r="BC92">
        <v>101</v>
      </c>
      <c r="BD92" t="s">
        <v>121</v>
      </c>
      <c r="BE92">
        <v>28</v>
      </c>
      <c r="BF92">
        <v>5</v>
      </c>
      <c r="BG92">
        <v>2</v>
      </c>
      <c r="BH92">
        <v>22</v>
      </c>
      <c r="BI92">
        <v>3</v>
      </c>
      <c r="BM92">
        <v>22</v>
      </c>
      <c r="BN92">
        <v>52</v>
      </c>
      <c r="BO92">
        <v>30</v>
      </c>
      <c r="BP92">
        <v>82</v>
      </c>
    </row>
    <row r="93" spans="1:68" x14ac:dyDescent="0.25">
      <c r="C93" t="s">
        <v>122</v>
      </c>
      <c r="D93">
        <v>71</v>
      </c>
      <c r="E93">
        <v>27</v>
      </c>
      <c r="F93">
        <v>34</v>
      </c>
      <c r="G93">
        <v>171</v>
      </c>
      <c r="H93">
        <v>25</v>
      </c>
      <c r="I93">
        <v>104</v>
      </c>
      <c r="J93">
        <v>0</v>
      </c>
      <c r="K93">
        <v>0</v>
      </c>
      <c r="L93">
        <v>0</v>
      </c>
      <c r="M93">
        <v>0</v>
      </c>
      <c r="N93">
        <v>276</v>
      </c>
      <c r="O93">
        <v>156</v>
      </c>
      <c r="P93">
        <v>432</v>
      </c>
      <c r="Q93">
        <v>84</v>
      </c>
      <c r="R93">
        <v>23</v>
      </c>
      <c r="S93">
        <v>36</v>
      </c>
      <c r="T93">
        <v>189</v>
      </c>
      <c r="U93">
        <v>41</v>
      </c>
      <c r="V93">
        <v>92</v>
      </c>
      <c r="W93">
        <v>0</v>
      </c>
      <c r="X93">
        <v>0</v>
      </c>
      <c r="Y93">
        <v>0</v>
      </c>
      <c r="Z93">
        <v>0</v>
      </c>
      <c r="AA93">
        <v>309</v>
      </c>
      <c r="AB93">
        <v>156</v>
      </c>
      <c r="AC93">
        <v>465</v>
      </c>
      <c r="AD93">
        <v>69</v>
      </c>
      <c r="AE93">
        <v>32</v>
      </c>
      <c r="AF93">
        <v>27</v>
      </c>
      <c r="AG93">
        <v>145</v>
      </c>
      <c r="AH93">
        <v>43</v>
      </c>
      <c r="AI93">
        <v>61</v>
      </c>
      <c r="AJ93">
        <v>0</v>
      </c>
      <c r="AK93">
        <v>0</v>
      </c>
      <c r="AL93">
        <v>2</v>
      </c>
      <c r="AM93">
        <v>0</v>
      </c>
      <c r="AN93">
        <v>241</v>
      </c>
      <c r="AO93">
        <v>138</v>
      </c>
      <c r="AP93">
        <v>379</v>
      </c>
      <c r="AQ93">
        <v>67</v>
      </c>
      <c r="AR93">
        <v>21</v>
      </c>
      <c r="AS93">
        <v>19</v>
      </c>
      <c r="AT93">
        <v>127</v>
      </c>
      <c r="AU93">
        <v>49</v>
      </c>
      <c r="AV93">
        <v>66</v>
      </c>
      <c r="AW93">
        <v>0</v>
      </c>
      <c r="AX93">
        <v>0</v>
      </c>
      <c r="AY93">
        <v>1</v>
      </c>
      <c r="AZ93">
        <v>0</v>
      </c>
      <c r="BA93">
        <v>213</v>
      </c>
      <c r="BB93">
        <v>137</v>
      </c>
      <c r="BC93">
        <v>350</v>
      </c>
      <c r="BD93" t="s">
        <v>122</v>
      </c>
      <c r="BE93">
        <v>73</v>
      </c>
      <c r="BF93">
        <v>13</v>
      </c>
      <c r="BG93">
        <v>27</v>
      </c>
      <c r="BH93">
        <v>142</v>
      </c>
      <c r="BI93">
        <v>37</v>
      </c>
      <c r="BM93">
        <v>59</v>
      </c>
      <c r="BN93">
        <v>242</v>
      </c>
      <c r="BO93">
        <v>109</v>
      </c>
      <c r="BP93">
        <v>351</v>
      </c>
    </row>
    <row r="94" spans="1:68" x14ac:dyDescent="0.25">
      <c r="C94" t="s">
        <v>123</v>
      </c>
      <c r="D94">
        <v>0</v>
      </c>
      <c r="E94">
        <v>0</v>
      </c>
      <c r="F94">
        <v>13</v>
      </c>
      <c r="G94">
        <v>11</v>
      </c>
      <c r="H94">
        <v>1</v>
      </c>
      <c r="I94">
        <v>0</v>
      </c>
      <c r="J94">
        <v>0</v>
      </c>
      <c r="K94">
        <v>0</v>
      </c>
      <c r="L94">
        <v>0</v>
      </c>
      <c r="M94">
        <v>0</v>
      </c>
      <c r="N94">
        <v>24</v>
      </c>
      <c r="O94">
        <v>1</v>
      </c>
      <c r="P94">
        <v>25</v>
      </c>
      <c r="Q94">
        <v>2</v>
      </c>
      <c r="R94">
        <v>0</v>
      </c>
      <c r="S94">
        <v>7</v>
      </c>
      <c r="T94">
        <v>11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20</v>
      </c>
      <c r="AB94">
        <v>0</v>
      </c>
      <c r="AC94">
        <v>20</v>
      </c>
      <c r="AD94">
        <v>0</v>
      </c>
      <c r="AE94">
        <v>0</v>
      </c>
      <c r="AF94">
        <v>9</v>
      </c>
      <c r="AG94">
        <v>9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18</v>
      </c>
      <c r="AO94">
        <v>0</v>
      </c>
      <c r="AP94">
        <v>18</v>
      </c>
      <c r="AQ94">
        <v>3</v>
      </c>
      <c r="AR94">
        <v>0</v>
      </c>
      <c r="AS94">
        <v>5</v>
      </c>
      <c r="AT94">
        <v>6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14</v>
      </c>
      <c r="BB94">
        <v>0</v>
      </c>
      <c r="BC94">
        <v>14</v>
      </c>
      <c r="BD94" t="s">
        <v>142</v>
      </c>
      <c r="BE94">
        <v>0</v>
      </c>
      <c r="BF94">
        <v>0</v>
      </c>
      <c r="BG94">
        <v>9</v>
      </c>
      <c r="BH94">
        <v>4</v>
      </c>
      <c r="BI94">
        <v>1</v>
      </c>
      <c r="BM94">
        <v>0</v>
      </c>
      <c r="BN94">
        <v>13</v>
      </c>
      <c r="BO94">
        <v>1</v>
      </c>
      <c r="BP94">
        <v>14</v>
      </c>
    </row>
    <row r="96" spans="1:68" x14ac:dyDescent="0.25">
      <c r="A96" t="s">
        <v>111</v>
      </c>
      <c r="B96" t="s">
        <v>8</v>
      </c>
      <c r="C96" t="s">
        <v>124</v>
      </c>
      <c r="D96">
        <v>26</v>
      </c>
      <c r="E96">
        <v>17</v>
      </c>
      <c r="F96">
        <v>10</v>
      </c>
      <c r="G96">
        <v>40</v>
      </c>
      <c r="H96">
        <v>19</v>
      </c>
      <c r="I96">
        <v>25</v>
      </c>
      <c r="J96">
        <v>0</v>
      </c>
      <c r="K96">
        <v>0</v>
      </c>
      <c r="L96">
        <v>0</v>
      </c>
      <c r="M96">
        <v>0</v>
      </c>
      <c r="N96">
        <v>76</v>
      </c>
      <c r="O96">
        <v>61</v>
      </c>
      <c r="P96">
        <v>137</v>
      </c>
      <c r="Q96">
        <v>17</v>
      </c>
      <c r="R96">
        <v>13</v>
      </c>
      <c r="S96">
        <v>5</v>
      </c>
      <c r="T96">
        <v>31</v>
      </c>
      <c r="U96">
        <v>13</v>
      </c>
      <c r="V96">
        <v>29</v>
      </c>
      <c r="W96">
        <v>0</v>
      </c>
      <c r="X96">
        <v>0</v>
      </c>
      <c r="Y96">
        <v>0</v>
      </c>
      <c r="Z96">
        <v>0</v>
      </c>
      <c r="AA96">
        <v>53</v>
      </c>
      <c r="AB96">
        <v>55</v>
      </c>
      <c r="AC96">
        <v>108</v>
      </c>
      <c r="AD96">
        <v>17</v>
      </c>
      <c r="AE96">
        <v>12</v>
      </c>
      <c r="AF96">
        <v>4</v>
      </c>
      <c r="AG96">
        <v>23</v>
      </c>
      <c r="AH96">
        <v>9</v>
      </c>
      <c r="AI96">
        <v>25</v>
      </c>
      <c r="AJ96">
        <v>0</v>
      </c>
      <c r="AK96">
        <v>0</v>
      </c>
      <c r="AL96">
        <v>0</v>
      </c>
      <c r="AM96">
        <v>0</v>
      </c>
      <c r="AN96">
        <v>44</v>
      </c>
      <c r="AO96">
        <v>46</v>
      </c>
      <c r="AP96">
        <v>90</v>
      </c>
      <c r="AQ96">
        <v>20</v>
      </c>
      <c r="AR96">
        <v>15</v>
      </c>
      <c r="AS96">
        <v>3</v>
      </c>
      <c r="AT96">
        <v>33</v>
      </c>
      <c r="AU96">
        <v>6</v>
      </c>
      <c r="AV96">
        <v>18</v>
      </c>
      <c r="AW96">
        <v>0</v>
      </c>
      <c r="AX96">
        <v>0</v>
      </c>
      <c r="AY96">
        <v>0</v>
      </c>
      <c r="AZ96">
        <v>0</v>
      </c>
      <c r="BA96">
        <v>56</v>
      </c>
      <c r="BB96">
        <v>39</v>
      </c>
      <c r="BC96">
        <v>95</v>
      </c>
      <c r="BD96" t="s">
        <v>124</v>
      </c>
      <c r="BE96">
        <v>25</v>
      </c>
      <c r="BF96">
        <v>12</v>
      </c>
      <c r="BG96">
        <v>8</v>
      </c>
      <c r="BH96">
        <v>39</v>
      </c>
      <c r="BI96">
        <v>23</v>
      </c>
      <c r="BM96">
        <v>17</v>
      </c>
      <c r="BN96">
        <v>72</v>
      </c>
      <c r="BO96">
        <v>52</v>
      </c>
      <c r="BP96">
        <v>124</v>
      </c>
    </row>
    <row r="97" spans="3:68" x14ac:dyDescent="0.25">
      <c r="C97" t="s">
        <v>125</v>
      </c>
      <c r="D97">
        <v>7</v>
      </c>
      <c r="E97">
        <v>1</v>
      </c>
      <c r="F97">
        <v>15</v>
      </c>
      <c r="G97">
        <v>19</v>
      </c>
      <c r="H97">
        <v>1</v>
      </c>
      <c r="I97">
        <v>1</v>
      </c>
      <c r="J97">
        <v>0</v>
      </c>
      <c r="K97">
        <v>0</v>
      </c>
      <c r="L97">
        <v>0</v>
      </c>
      <c r="M97">
        <v>0</v>
      </c>
      <c r="N97">
        <v>41</v>
      </c>
      <c r="O97">
        <v>3</v>
      </c>
      <c r="P97">
        <v>44</v>
      </c>
      <c r="Q97">
        <v>8</v>
      </c>
      <c r="R97">
        <v>0</v>
      </c>
      <c r="S97">
        <v>6</v>
      </c>
      <c r="T97">
        <v>12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26</v>
      </c>
      <c r="AB97">
        <v>0</v>
      </c>
      <c r="AC97">
        <v>26</v>
      </c>
      <c r="AD97">
        <v>8</v>
      </c>
      <c r="AE97">
        <v>1</v>
      </c>
      <c r="AF97">
        <v>11</v>
      </c>
      <c r="AG97">
        <v>22</v>
      </c>
      <c r="AH97">
        <v>2</v>
      </c>
      <c r="AI97">
        <v>1</v>
      </c>
      <c r="AJ97">
        <v>0</v>
      </c>
      <c r="AK97">
        <v>0</v>
      </c>
      <c r="AL97">
        <v>0</v>
      </c>
      <c r="AM97">
        <v>0</v>
      </c>
      <c r="AN97">
        <v>41</v>
      </c>
      <c r="AO97">
        <v>4</v>
      </c>
      <c r="AP97">
        <v>45</v>
      </c>
      <c r="AQ97">
        <v>6</v>
      </c>
      <c r="AR97">
        <v>0</v>
      </c>
      <c r="AS97">
        <v>13</v>
      </c>
      <c r="AT97">
        <v>21</v>
      </c>
      <c r="AU97">
        <v>1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40</v>
      </c>
      <c r="BB97">
        <v>1</v>
      </c>
      <c r="BC97">
        <v>41</v>
      </c>
      <c r="BD97" t="s">
        <v>125</v>
      </c>
      <c r="BE97">
        <v>2</v>
      </c>
      <c r="BF97">
        <v>0</v>
      </c>
      <c r="BG97">
        <v>9</v>
      </c>
      <c r="BH97">
        <v>8</v>
      </c>
      <c r="BI97">
        <v>1</v>
      </c>
      <c r="BM97">
        <v>0</v>
      </c>
      <c r="BN97">
        <v>19</v>
      </c>
      <c r="BO97">
        <v>1</v>
      </c>
      <c r="BP97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AS</vt:lpstr>
      <vt:lpstr>BA</vt:lpstr>
      <vt:lpstr>ED</vt:lpstr>
      <vt:lpstr>EG</vt:lpstr>
      <vt:lpstr>HS</vt:lpstr>
      <vt:lpstr>NR</vt:lpstr>
      <vt:lpstr>UP</vt:lpstr>
      <vt:lpstr>data</vt:lpstr>
      <vt:lpstr>AS!Print_Titles</vt:lpstr>
      <vt:lpstr>BA!Print_Titles</vt:lpstr>
      <vt:lpstr>ED!Print_Titles</vt:lpstr>
      <vt:lpstr>EG!Print_Titles</vt:lpstr>
      <vt:lpstr>HS!Print_Titles</vt:lpstr>
      <vt:lpstr>NR!Print_Titles</vt:lpstr>
      <vt:lpstr>UP!Print_Titles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Taeko Yokoyama</dc:creator>
  <cp:lastModifiedBy>Susanne Condron</cp:lastModifiedBy>
  <cp:lastPrinted>2020-10-14T13:29:43Z</cp:lastPrinted>
  <dcterms:created xsi:type="dcterms:W3CDTF">2020-10-13T13:52:54Z</dcterms:created>
  <dcterms:modified xsi:type="dcterms:W3CDTF">2023-10-10T14:34:20Z</dcterms:modified>
</cp:coreProperties>
</file>